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3645" yWindow="465" windowWidth="15480" windowHeight="11640" activeTab="3"/>
  </bookViews>
  <sheets>
    <sheet name="К1-м.д.-1" sheetId="2" r:id="rId1"/>
    <sheet name="Б2-м.д.-1" sheetId="1" r:id="rId2"/>
    <sheet name="К2-м.д.-1" sheetId="3" r:id="rId3"/>
    <sheet name="К4-м.д.-1" sheetId="4" r:id="rId4"/>
    <sheet name="К1-м.д.-2" sheetId="5" r:id="rId5"/>
    <sheet name="Б2-м.д.-2" sheetId="6" r:id="rId6"/>
    <sheet name="К1-ю.д." sheetId="7" r:id="rId7"/>
    <sheet name="К1-ю.д.(д.)" sheetId="13" r:id="rId8"/>
    <sheet name="К1-м.ж." sheetId="8" r:id="rId9"/>
    <sheet name="Б2-м.ж." sheetId="9" r:id="rId10"/>
    <sheet name="Б2-м.ж.(ж)" sheetId="14" r:id="rId11"/>
    <sheet name="К4" sheetId="10" r:id="rId12"/>
    <sheet name="К2-ю.д." sheetId="11" r:id="rId13"/>
    <sheet name="К2-м.ж.(ж.,д.)" sheetId="12" r:id="rId14"/>
    <sheet name="Лист5" sheetId="15" r:id="rId15"/>
    <sheet name="Лист6" sheetId="16" r:id="rId16"/>
  </sheets>
  <calcPr calcId="114210" concurrentCalc="0"/>
</workbook>
</file>

<file path=xl/calcChain.xml><?xml version="1.0" encoding="utf-8"?>
<calcChain xmlns="http://schemas.openxmlformats.org/spreadsheetml/2006/main">
  <c r="K22" i="12"/>
  <c r="T22"/>
  <c r="K17"/>
  <c r="T17"/>
  <c r="R21"/>
  <c r="S21"/>
  <c r="J21"/>
  <c r="K21"/>
  <c r="T21"/>
  <c r="R20"/>
  <c r="S20"/>
  <c r="J20"/>
  <c r="K20"/>
  <c r="T20"/>
  <c r="R19"/>
  <c r="S19"/>
  <c r="J19"/>
  <c r="K19"/>
  <c r="T19"/>
  <c r="J18"/>
  <c r="K18"/>
  <c r="T18"/>
  <c r="R16"/>
  <c r="S16"/>
  <c r="J16"/>
  <c r="K16"/>
  <c r="T16"/>
  <c r="K23" i="11"/>
  <c r="L23"/>
  <c r="U23"/>
  <c r="S23" i="14"/>
  <c r="T23"/>
  <c r="K23"/>
  <c r="L23"/>
  <c r="U23"/>
  <c r="S22"/>
  <c r="T22"/>
  <c r="K22"/>
  <c r="L22"/>
  <c r="U22"/>
  <c r="S21"/>
  <c r="T21"/>
  <c r="K21"/>
  <c r="L21"/>
  <c r="U21"/>
  <c r="S20"/>
  <c r="T20"/>
  <c r="K20"/>
  <c r="L20"/>
  <c r="U20"/>
  <c r="S19"/>
  <c r="T19"/>
  <c r="K19"/>
  <c r="L19"/>
  <c r="U19"/>
  <c r="K18"/>
  <c r="L18"/>
  <c r="S18"/>
  <c r="T18"/>
  <c r="U18"/>
  <c r="V19"/>
  <c r="S23" i="13"/>
  <c r="T23"/>
  <c r="L23"/>
  <c r="S22"/>
  <c r="T22"/>
  <c r="K22"/>
  <c r="L22"/>
  <c r="U22"/>
  <c r="S21"/>
  <c r="T21"/>
  <c r="K21"/>
  <c r="L21"/>
  <c r="U21"/>
  <c r="S20"/>
  <c r="T20"/>
  <c r="K20"/>
  <c r="L20"/>
  <c r="U20"/>
  <c r="S19"/>
  <c r="K19"/>
  <c r="L19"/>
  <c r="U19"/>
  <c r="S18"/>
  <c r="T18"/>
  <c r="K18"/>
  <c r="L18"/>
  <c r="U18"/>
  <c r="S17"/>
  <c r="T17"/>
  <c r="K17"/>
  <c r="L17"/>
  <c r="U17"/>
  <c r="S16"/>
  <c r="T16"/>
  <c r="K16"/>
  <c r="L16"/>
  <c r="U16"/>
  <c r="K25" i="11"/>
  <c r="L25"/>
  <c r="U25"/>
  <c r="S24"/>
  <c r="T24"/>
  <c r="K24"/>
  <c r="L24"/>
  <c r="U24"/>
  <c r="K22"/>
  <c r="L22"/>
  <c r="U22"/>
  <c r="K21"/>
  <c r="L21"/>
  <c r="U21"/>
  <c r="K20"/>
  <c r="L20"/>
  <c r="U20"/>
  <c r="S19"/>
  <c r="T19"/>
  <c r="K19"/>
  <c r="L19"/>
  <c r="U19"/>
  <c r="K18"/>
  <c r="L18"/>
  <c r="U18"/>
  <c r="K17"/>
  <c r="L17"/>
  <c r="U17"/>
  <c r="K16"/>
  <c r="L16"/>
  <c r="U16"/>
  <c r="V17"/>
  <c r="S20" i="10"/>
  <c r="T20"/>
  <c r="K20"/>
  <c r="L20"/>
  <c r="K19"/>
  <c r="L19"/>
  <c r="U19"/>
  <c r="K18"/>
  <c r="L18"/>
  <c r="U18"/>
  <c r="S17"/>
  <c r="T17"/>
  <c r="K17"/>
  <c r="L17"/>
  <c r="U17"/>
  <c r="K16"/>
  <c r="L16"/>
  <c r="U16"/>
  <c r="S15"/>
  <c r="T15"/>
  <c r="K15"/>
  <c r="L15"/>
  <c r="U15"/>
  <c r="K14"/>
  <c r="L14"/>
  <c r="U14"/>
  <c r="L24" i="9"/>
  <c r="U24"/>
  <c r="S18"/>
  <c r="T18"/>
  <c r="K18"/>
  <c r="L18"/>
  <c r="S17"/>
  <c r="T17"/>
  <c r="L17"/>
  <c r="S23"/>
  <c r="T23"/>
  <c r="K23"/>
  <c r="L23"/>
  <c r="U23"/>
  <c r="S22"/>
  <c r="T22"/>
  <c r="K22"/>
  <c r="L22"/>
  <c r="U22"/>
  <c r="S21"/>
  <c r="T21"/>
  <c r="K21"/>
  <c r="L21"/>
  <c r="U21"/>
  <c r="S20"/>
  <c r="T20"/>
  <c r="K20"/>
  <c r="L20"/>
  <c r="U20"/>
  <c r="S19"/>
  <c r="T19"/>
  <c r="K19"/>
  <c r="L19"/>
  <c r="U19"/>
  <c r="K16" i="8"/>
  <c r="R23"/>
  <c r="J23"/>
  <c r="T23"/>
  <c r="R22"/>
  <c r="S22"/>
  <c r="J22"/>
  <c r="K22"/>
  <c r="T22"/>
  <c r="R21"/>
  <c r="S21"/>
  <c r="J21"/>
  <c r="K21"/>
  <c r="T21"/>
  <c r="R20"/>
  <c r="S20"/>
  <c r="J20"/>
  <c r="K20"/>
  <c r="T20"/>
  <c r="R19"/>
  <c r="S19"/>
  <c r="J19"/>
  <c r="K19"/>
  <c r="J18"/>
  <c r="K18"/>
  <c r="T18"/>
  <c r="R17"/>
  <c r="S17"/>
  <c r="J17"/>
  <c r="K17"/>
  <c r="S23" i="7"/>
  <c r="T23"/>
  <c r="K23"/>
  <c r="L23"/>
  <c r="U23"/>
  <c r="S22"/>
  <c r="T22"/>
  <c r="K22"/>
  <c r="L22"/>
  <c r="U22"/>
  <c r="S21"/>
  <c r="K21"/>
  <c r="S20"/>
  <c r="T20"/>
  <c r="K20"/>
  <c r="L20"/>
  <c r="S19"/>
  <c r="T19"/>
  <c r="U19"/>
  <c r="K19"/>
  <c r="S18"/>
  <c r="T18"/>
  <c r="K18"/>
  <c r="L18"/>
  <c r="U18"/>
  <c r="S17"/>
  <c r="K17"/>
  <c r="L17"/>
  <c r="U17"/>
  <c r="S16"/>
  <c r="T16"/>
  <c r="K16"/>
  <c r="L16"/>
  <c r="U17" i="12"/>
  <c r="U16"/>
  <c r="U19"/>
  <c r="U22"/>
  <c r="U18"/>
  <c r="U20"/>
  <c r="U21"/>
  <c r="V18" i="14"/>
  <c r="V20"/>
  <c r="V21"/>
  <c r="V22"/>
  <c r="V23"/>
  <c r="U23" i="13"/>
  <c r="V19" i="11"/>
  <c r="V20"/>
  <c r="V22"/>
  <c r="V25"/>
  <c r="V23"/>
  <c r="V16"/>
  <c r="V18"/>
  <c r="V21"/>
  <c r="U20" i="10"/>
  <c r="U18" i="9"/>
  <c r="U17"/>
  <c r="T16" i="8"/>
  <c r="T17"/>
  <c r="U16" i="7"/>
  <c r="U20"/>
  <c r="V18"/>
  <c r="V17"/>
  <c r="V20"/>
  <c r="V19"/>
  <c r="V22"/>
  <c r="V23"/>
  <c r="V21"/>
  <c r="V16"/>
</calcChain>
</file>

<file path=xl/sharedStrings.xml><?xml version="1.0" encoding="utf-8"?>
<sst xmlns="http://schemas.openxmlformats.org/spreadsheetml/2006/main" count="857" uniqueCount="158">
  <si>
    <t>Управление по физической культуре и спорту, Управленние по делам молодежи Администрации г. Ижевска</t>
  </si>
  <si>
    <t>РДМОО "Союз туристов Удмуртии"</t>
  </si>
  <si>
    <t xml:space="preserve">ОТКРЫТЫЕ ЧЕМПИОНАТ И ПЕРВЕНСТВО г. ИЖЕВСКА ПО СПОРТИВНОМУ ТУРИЗМУ </t>
  </si>
  <si>
    <t>2-3 мая 2016 г., р. Иж в 300 м ниже моста 29 км Якшур-Бодьинского тракта</t>
  </si>
  <si>
    <t>ПРОТОКОЛ</t>
  </si>
  <si>
    <t>результатов спортивных соревнований</t>
  </si>
  <si>
    <t>№ п/п</t>
  </si>
  <si>
    <t>ФИО участников</t>
  </si>
  <si>
    <t>Команда</t>
  </si>
  <si>
    <t>Результат</t>
  </si>
  <si>
    <t>Место</t>
  </si>
  <si>
    <t>1 попытка</t>
  </si>
  <si>
    <t>2 попытка</t>
  </si>
  <si>
    <t>Лучшая попытка</t>
  </si>
  <si>
    <t>время 
прохождения</t>
  </si>
  <si>
    <t>штрафы</t>
  </si>
  <si>
    <t>общее 
время</t>
  </si>
  <si>
    <t>1л</t>
  </si>
  <si>
    <t>2л</t>
  </si>
  <si>
    <t>3л</t>
  </si>
  <si>
    <t>4л</t>
  </si>
  <si>
    <t>5л</t>
  </si>
  <si>
    <t>общ</t>
  </si>
  <si>
    <t>МОУ СОШ
 № 77</t>
  </si>
  <si>
    <t>Газизов Э.-
Байрамуков Я.</t>
  </si>
  <si>
    <t>Тип</t>
  </si>
  <si>
    <t>М</t>
  </si>
  <si>
    <t>Шадрин А.-
Скорняков А.</t>
  </si>
  <si>
    <t>МОУ СОШ №77</t>
  </si>
  <si>
    <t>МОУ СОШ №16</t>
  </si>
  <si>
    <t>-</t>
  </si>
  <si>
    <t>МБОУ СОШ №93</t>
  </si>
  <si>
    <t>Газизов Э.</t>
  </si>
  <si>
    <t>Байрамуков Я.</t>
  </si>
  <si>
    <t>Арсентьев М.</t>
  </si>
  <si>
    <t>Колбин Е.- 
Арсентьев М.</t>
  </si>
  <si>
    <t>МБОУ СОШ 
№ 91, МБОУ СОШ № 16</t>
  </si>
  <si>
    <t>Скорняков А.</t>
  </si>
  <si>
    <t>Ворончихина В.</t>
  </si>
  <si>
    <t>Балагурова Н.</t>
  </si>
  <si>
    <t>Ванин Г.</t>
  </si>
  <si>
    <t>Ворончихина В.-
Балагурова Н.</t>
  </si>
  <si>
    <t>Ж</t>
  </si>
  <si>
    <t>МОУ СОШ 
№ 77</t>
  </si>
  <si>
    <t>МБОУ СОШ №93, МОУ СОШ 
№ 77</t>
  </si>
  <si>
    <t>Главный секретарь                               _______________________  (СС1К Сурнина Н.А.)</t>
  </si>
  <si>
    <t>Шадрин А.</t>
  </si>
  <si>
    <t>Газизов Э.
Байрамуков Я.</t>
  </si>
  <si>
    <t>Газизов Э.
Байрамуков Я.      Ванин Г.                Скорняков А.</t>
  </si>
  <si>
    <t>Горбунов Р.             Протопопов Я.                    Шкляев К.                        Ившин Д.</t>
  </si>
  <si>
    <t>Якшур-
Бодьинский ЦДО</t>
  </si>
  <si>
    <t>Шадрин А.
Скорняков А.
Ворончихина В.
Балагурова Н.</t>
  </si>
  <si>
    <t>МОУ СОШ №77, 
МБОУ СОШ №93</t>
  </si>
  <si>
    <t>2 л</t>
  </si>
  <si>
    <t>3 л</t>
  </si>
  <si>
    <t>4 л</t>
  </si>
  <si>
    <t>5 л</t>
  </si>
  <si>
    <t>Гребенкин В.</t>
  </si>
  <si>
    <t>Колбин Е.</t>
  </si>
  <si>
    <t>Тютиков Т.</t>
  </si>
  <si>
    <t>Маслов Е.</t>
  </si>
  <si>
    <t>Харитонова А.</t>
  </si>
  <si>
    <t>МБОУ СОШ №91</t>
  </si>
  <si>
    <t>ДМЦ "Дельфин"</t>
  </si>
  <si>
    <t>Широбоков Ф.</t>
  </si>
  <si>
    <t>Пасынков Д.</t>
  </si>
  <si>
    <t>Павлов Д.</t>
  </si>
  <si>
    <t>МБОУ СОШ 
№93, ДМЦ "Дельфин"</t>
  </si>
  <si>
    <t>Колбин Е.-Маслов Е.</t>
  </si>
  <si>
    <t>Широбоков Ф.-Пасынков Д.</t>
  </si>
  <si>
    <t>МБОУ СОШ
 №91</t>
  </si>
  <si>
    <t>Балагурова Н. - Харитонова А.</t>
  </si>
  <si>
    <t>Гребенкин В. - Тютиков Т.</t>
  </si>
  <si>
    <t>киль</t>
  </si>
  <si>
    <t>Андреев А.</t>
  </si>
  <si>
    <t>Вахрушев Р.</t>
  </si>
  <si>
    <t>Волков В.</t>
  </si>
  <si>
    <t>Емельянов Г.</t>
  </si>
  <si>
    <t>Лазутин И.</t>
  </si>
  <si>
    <t>Ломаев К.</t>
  </si>
  <si>
    <t>Мерзляков П.</t>
  </si>
  <si>
    <t>Фролов М.</t>
  </si>
  <si>
    <t>Долгина А.</t>
  </si>
  <si>
    <t>Жеребцова Я.</t>
  </si>
  <si>
    <t>Николаева Ю.</t>
  </si>
  <si>
    <t>Перевозчикова С.</t>
  </si>
  <si>
    <t>Шамшурина А.</t>
  </si>
  <si>
    <t>Вахрушева М.</t>
  </si>
  <si>
    <t>Демина А.</t>
  </si>
  <si>
    <t>МБОУ ДО "СЮТур"</t>
  </si>
  <si>
    <t>Загребин Р.А.</t>
  </si>
  <si>
    <t>Каргашин А.Н.</t>
  </si>
  <si>
    <t>Кусов А.Б.</t>
  </si>
  <si>
    <t>Сурнина Н.А.</t>
  </si>
  <si>
    <t>Агаева А.</t>
  </si>
  <si>
    <t>Шарипова В.</t>
  </si>
  <si>
    <t>Евсенина И.Г.</t>
  </si>
  <si>
    <t>Климентьева А.П.</t>
  </si>
  <si>
    <t>МБОУ СТЦ 
"Автомобилист"</t>
  </si>
  <si>
    <t>Бандюров Д. - Загребин Р.А.</t>
  </si>
  <si>
    <t>Бродовских Д. - Хузин А.И.</t>
  </si>
  <si>
    <t>Сурнина Н.А. - Евсенина И.Г.</t>
  </si>
  <si>
    <t>Вахрушева М.П. - Климентьева А.П.</t>
  </si>
  <si>
    <t>Скорнякова К.-Долгина А.</t>
  </si>
  <si>
    <t>Лазутин И.А. - Ломаев К. И.</t>
  </si>
  <si>
    <t>Мерзляков П.С. - Андреев А.Д.</t>
  </si>
  <si>
    <t>Гусев И.А. - Пьянков Г.А.</t>
  </si>
  <si>
    <t>Чураков П.В. - Красноперов И.Н.</t>
  </si>
  <si>
    <t>Волков В.Н. - Вахрушев Р.А.</t>
  </si>
  <si>
    <t>Вахрушев Н.С. - Вахрушев А.А.</t>
  </si>
  <si>
    <t>Николаева Ю.А. - Шамшурина А.И.</t>
  </si>
  <si>
    <t>Кодесникова А.Б. - Ломаева А.П.</t>
  </si>
  <si>
    <t>Третьякова Ю.Н. - Богомолова К.Ю.</t>
  </si>
  <si>
    <t>Команда Воткинского
 р-на "Драйв"</t>
  </si>
  <si>
    <t xml:space="preserve">МБОУ СТЦ 
"Автомобилист", ДМЦ "Дельфин" </t>
  </si>
  <si>
    <t>Пьянков Г.-Красноперов И.-Чураков П.-Гусев И.</t>
  </si>
  <si>
    <t>Вахрушев А.-Вахрушев Н.-
Арасланов Е.-Бабайлов С.</t>
  </si>
  <si>
    <t>Алексенков А.-Конюхов Н.-
Оглезнев Л.-Воронцов В.</t>
  </si>
  <si>
    <t>Тютиков Т.-Гребенкин В.-Колбин Е.-Маслов Е.</t>
  </si>
  <si>
    <t>Шкляева Л.-Климентьева А.-
Широбокова Е.-Рудина А.</t>
  </si>
  <si>
    <t>ДМЦ "Дельфин", 
МБОУ СОШ №91</t>
  </si>
  <si>
    <t>МАОУ ДО ЭБЦ</t>
  </si>
  <si>
    <t>Лазутин И.А. - Фролов М.</t>
  </si>
  <si>
    <t>Нуреев А.А. - Арасланов Е.А.</t>
  </si>
  <si>
    <t>Вахрушев Н.С. - Тронин В.А.</t>
  </si>
  <si>
    <t>Широбоков К.С. - Волков В.Н.</t>
  </si>
  <si>
    <t>Андреев Д.А. - Рудин Н.Д.</t>
  </si>
  <si>
    <t>Бабайлов С.В. - Вахрушев А.А.</t>
  </si>
  <si>
    <t>Алексенков А. - Конюхов Н.</t>
  </si>
  <si>
    <t>Оглезнев Л. - Воронцов В.</t>
  </si>
  <si>
    <t>Широбокова Е.</t>
  </si>
  <si>
    <t>Николаева Ю.А.-Шамшурина А.И.</t>
  </si>
  <si>
    <t>Перевозчикова С.А.-Жеребцова Я.С.</t>
  </si>
  <si>
    <t>Шкляева Л.Н. - Широбокова Е.П.</t>
  </si>
  <si>
    <t>Долгина А.Р. - Агаева А.</t>
  </si>
  <si>
    <t>Скорнякова К.А.-Сурнина Н.А.</t>
  </si>
  <si>
    <t>Пасынков Д.                   Широбоков Ф.</t>
  </si>
  <si>
    <t xml:space="preserve">
Якшур-Бодьинский ЦДО</t>
  </si>
  <si>
    <t xml:space="preserve">   Главный судья                                      ________________________ (СС1К Евсенина И.Г.)</t>
  </si>
  <si>
    <t xml:space="preserve">Дисциплина-дистанции-водные (каяк-К1)                                юноши/девушки                                  2 класс          вид дистанции-слалом    </t>
  </si>
  <si>
    <t xml:space="preserve">Дисциплина-дистанции-водные (каяк-К1)                                юноши/девушки                                  2 класс       вид дистанции-слалом          </t>
  </si>
  <si>
    <t xml:space="preserve">Дисциплина-дистанции-водные (каяк-К1)                               мужчины/женщины                                2 класс        вид дистанции-слалом            </t>
  </si>
  <si>
    <t xml:space="preserve">Дисциплина-дистанции-водные (байдарка-Б2)                                       мужчины/женщины                                           2 класс     вид дистанции-слалом      </t>
  </si>
  <si>
    <t xml:space="preserve">Дисциплина-дистанции-водные (байдарка-Б2)                                       мужчины/женщины                                           2 класс          вид дистанции-слалом </t>
  </si>
  <si>
    <t xml:space="preserve">Дисциплина-дистанции-водные (катамаран-К4)                        мужчины/женщины              2 класс          вид дистанции-слалом </t>
  </si>
  <si>
    <t xml:space="preserve">Дисциплина-дистанции-водные (катамаран-К2)                           юноши/девушки                                                  2 класс              вид дистанции-слалом </t>
  </si>
  <si>
    <t>Вахрушев  - Рудин Н.А.</t>
  </si>
  <si>
    <t xml:space="preserve">Дисциплина-дистанции-водные (катамаран-К2)                           мужчины/женщины                                                  2 класс     вид дистанции-слалом          </t>
  </si>
  <si>
    <t>Вахрушева А.П.-Рудина А.С.</t>
  </si>
  <si>
    <t>Лазутин И.-Долгина А.
-Каргашин А.-Фролов М.</t>
  </si>
  <si>
    <t>Агаева А.-Шамшурина А.-
Николаева Ю. Скорнякова К.</t>
  </si>
  <si>
    <t>см</t>
  </si>
  <si>
    <t xml:space="preserve">Дисциплина-дистанции-водные (каяк-К1)                        мальчики/девочки               2 класс  вид дистанции-слалом            </t>
  </si>
  <si>
    <t xml:space="preserve">Дисциплина-дистанции-водные (катамаран-К4)                        мальчики/девочки                   1  класс    вид дистанции-слалом             </t>
  </si>
  <si>
    <t>Дисциплина-дистанции-водные (байдарка-Б2)                        мальчики/девочки                            2 класс   вид дистанции-слалом</t>
  </si>
  <si>
    <t xml:space="preserve">Дисциплина-дистанции-водные (каяк-К1)                                  мальчики/девочки                            1 класс  вид дистанции-слалом           </t>
  </si>
  <si>
    <t>Дисциплина-дистанции-водные (байдарка-Б2)                                  мальчики/девочки                              1 класс   вид дистанции-слалом</t>
  </si>
  <si>
    <t>Дисциплина-дистанции-водные (катамаран-К2)                                мальчики/девочки                                1 класс  вид дистанции-слалом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</si>
</sst>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[$-F400]h:mm:ss\ AM/PM"/>
  </numFmts>
  <fonts count="18">
    <font>
      <sz val="12"/>
      <color theme="1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.5"/>
      <name val="Arial Cyr"/>
      <charset val="204"/>
    </font>
    <font>
      <b/>
      <sz val="11.5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8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7" fillId="0" borderId="0" xfId="1" applyFont="1" applyAlignment="1">
      <alignment horizontal="center" vertical="center"/>
    </xf>
    <xf numFmtId="0" fontId="11" fillId="0" borderId="0" xfId="0" applyFont="1"/>
    <xf numFmtId="0" fontId="10" fillId="0" borderId="2" xfId="1" applyFont="1" applyBorder="1" applyAlignment="1">
      <alignment horizontal="center" vertical="center" wrapText="1"/>
    </xf>
    <xf numFmtId="164" fontId="10" fillId="0" borderId="2" xfId="1" applyNumberFormat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21" fontId="10" fillId="0" borderId="2" xfId="1" applyNumberFormat="1" applyFont="1" applyBorder="1" applyAlignment="1">
      <alignment horizontal="center"/>
    </xf>
    <xf numFmtId="0" fontId="10" fillId="0" borderId="2" xfId="1" applyNumberFormat="1" applyFont="1" applyFill="1" applyBorder="1" applyAlignment="1">
      <alignment horizontal="center" vertical="center"/>
    </xf>
    <xf numFmtId="43" fontId="10" fillId="0" borderId="0" xfId="2" applyFont="1" applyBorder="1" applyAlignment="1">
      <alignment wrapText="1"/>
    </xf>
    <xf numFmtId="0" fontId="10" fillId="0" borderId="2" xfId="1" applyFont="1" applyBorder="1" applyAlignment="1">
      <alignment horizontal="center" vertical="center"/>
    </xf>
    <xf numFmtId="164" fontId="10" fillId="0" borderId="2" xfId="1" applyNumberFormat="1" applyFont="1" applyBorder="1" applyAlignment="1">
      <alignment horizontal="center" vertical="center"/>
    </xf>
    <xf numFmtId="21" fontId="10" fillId="0" borderId="2" xfId="1" applyNumberFormat="1" applyFont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43" fontId="10" fillId="0" borderId="2" xfId="2" applyFont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2" xfId="1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3" fillId="0" borderId="2" xfId="0" applyFont="1" applyBorder="1" applyAlignment="1">
      <alignment horizontal="left" vertical="center"/>
    </xf>
    <xf numFmtId="21" fontId="10" fillId="0" borderId="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164" fontId="16" fillId="0" borderId="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8"/>
  <sheetViews>
    <sheetView topLeftCell="A7" workbookViewId="0">
      <selection activeCell="A28" sqref="A28:U28"/>
    </sheetView>
  </sheetViews>
  <sheetFormatPr defaultColWidth="8.875" defaultRowHeight="15.75"/>
  <cols>
    <col min="1" max="1" width="4.875" customWidth="1"/>
    <col min="2" max="2" width="12.125" customWidth="1"/>
    <col min="3" max="3" width="13.625" customWidth="1"/>
    <col min="4" max="4" width="6.375" customWidth="1"/>
    <col min="5" max="5" width="10.5" customWidth="1"/>
    <col min="6" max="10" width="0" hidden="1" customWidth="1"/>
    <col min="13" max="13" width="10.125" customWidth="1"/>
    <col min="14" max="18" width="0" hidden="1" customWidth="1"/>
  </cols>
  <sheetData>
    <row r="1" spans="1:2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2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</row>
    <row r="5" spans="1:22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22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56" t="s">
        <v>155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</row>
    <row r="11" spans="1:2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48" t="s">
        <v>6</v>
      </c>
      <c r="B12" s="48" t="s">
        <v>7</v>
      </c>
      <c r="C12" s="48" t="s">
        <v>8</v>
      </c>
      <c r="D12" s="48" t="s">
        <v>25</v>
      </c>
      <c r="E12" s="53" t="s">
        <v>9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48" t="s">
        <v>10</v>
      </c>
    </row>
    <row r="13" spans="1:22">
      <c r="A13" s="49"/>
      <c r="B13" s="49"/>
      <c r="C13" s="49"/>
      <c r="D13" s="54"/>
      <c r="E13" s="53" t="s">
        <v>11</v>
      </c>
      <c r="F13" s="53"/>
      <c r="G13" s="53"/>
      <c r="H13" s="53"/>
      <c r="I13" s="53"/>
      <c r="J13" s="53"/>
      <c r="K13" s="53"/>
      <c r="L13" s="53"/>
      <c r="M13" s="53" t="s">
        <v>12</v>
      </c>
      <c r="N13" s="53"/>
      <c r="O13" s="53"/>
      <c r="P13" s="53"/>
      <c r="Q13" s="53"/>
      <c r="R13" s="53"/>
      <c r="S13" s="53"/>
      <c r="T13" s="53"/>
      <c r="U13" s="51" t="s">
        <v>13</v>
      </c>
      <c r="V13" s="49"/>
    </row>
    <row r="14" spans="1:22">
      <c r="A14" s="49"/>
      <c r="B14" s="49"/>
      <c r="C14" s="49"/>
      <c r="D14" s="54"/>
      <c r="E14" s="51" t="s">
        <v>14</v>
      </c>
      <c r="F14" s="60" t="s">
        <v>15</v>
      </c>
      <c r="G14" s="61"/>
      <c r="H14" s="61"/>
      <c r="I14" s="61"/>
      <c r="J14" s="61"/>
      <c r="K14" s="62"/>
      <c r="L14" s="51" t="s">
        <v>16</v>
      </c>
      <c r="M14" s="51" t="s">
        <v>14</v>
      </c>
      <c r="N14" s="60" t="s">
        <v>15</v>
      </c>
      <c r="O14" s="61"/>
      <c r="P14" s="61"/>
      <c r="Q14" s="61"/>
      <c r="R14" s="61"/>
      <c r="S14" s="62"/>
      <c r="T14" s="51" t="s">
        <v>16</v>
      </c>
      <c r="U14" s="63"/>
      <c r="V14" s="49"/>
    </row>
    <row r="15" spans="1:22" ht="20.100000000000001" customHeight="1">
      <c r="A15" s="50"/>
      <c r="B15" s="50"/>
      <c r="C15" s="50"/>
      <c r="D15" s="55"/>
      <c r="E15" s="52"/>
      <c r="F15" s="6" t="s">
        <v>17</v>
      </c>
      <c r="G15" s="6" t="s">
        <v>18</v>
      </c>
      <c r="H15" s="6" t="s">
        <v>19</v>
      </c>
      <c r="I15" s="6" t="s">
        <v>20</v>
      </c>
      <c r="J15" s="6" t="s">
        <v>21</v>
      </c>
      <c r="K15" s="6" t="s">
        <v>22</v>
      </c>
      <c r="L15" s="52"/>
      <c r="M15" s="52"/>
      <c r="N15" s="6" t="s">
        <v>17</v>
      </c>
      <c r="O15" s="6" t="s">
        <v>18</v>
      </c>
      <c r="P15" s="6" t="s">
        <v>19</v>
      </c>
      <c r="Q15" s="6" t="s">
        <v>20</v>
      </c>
      <c r="R15" s="6" t="s">
        <v>21</v>
      </c>
      <c r="S15" s="6" t="s">
        <v>22</v>
      </c>
      <c r="T15" s="52"/>
      <c r="U15" s="52"/>
      <c r="V15" s="49"/>
    </row>
    <row r="16" spans="1:22">
      <c r="A16" s="8">
        <v>1</v>
      </c>
      <c r="B16" s="8" t="s">
        <v>32</v>
      </c>
      <c r="C16" s="8" t="s">
        <v>28</v>
      </c>
      <c r="D16" s="8" t="s">
        <v>26</v>
      </c>
      <c r="E16" s="7">
        <v>2.0486111111111113E-3</v>
      </c>
      <c r="F16" s="8"/>
      <c r="G16" s="8"/>
      <c r="H16" s="8">
        <v>100</v>
      </c>
      <c r="I16" s="8">
        <v>50</v>
      </c>
      <c r="J16" s="8"/>
      <c r="K16" s="8">
        <v>150</v>
      </c>
      <c r="L16" s="9">
        <v>3.7847222222222223E-3</v>
      </c>
      <c r="M16" s="9">
        <v>1.4930555555555556E-3</v>
      </c>
      <c r="N16" s="8"/>
      <c r="O16" s="8"/>
      <c r="P16" s="8">
        <v>55</v>
      </c>
      <c r="Q16" s="8">
        <v>100</v>
      </c>
      <c r="R16" s="8"/>
      <c r="S16" s="8">
        <v>155</v>
      </c>
      <c r="T16" s="9">
        <v>3.2870370370370371E-3</v>
      </c>
      <c r="U16" s="9">
        <v>3.2870370370370371E-3</v>
      </c>
      <c r="V16" s="10">
        <v>6</v>
      </c>
    </row>
    <row r="17" spans="1:22">
      <c r="A17" s="8">
        <v>2</v>
      </c>
      <c r="B17" s="8" t="s">
        <v>33</v>
      </c>
      <c r="C17" s="8" t="s">
        <v>28</v>
      </c>
      <c r="D17" s="8" t="s">
        <v>26</v>
      </c>
      <c r="E17" s="7">
        <v>1.1574074074074073E-3</v>
      </c>
      <c r="F17" s="8"/>
      <c r="G17" s="8"/>
      <c r="H17" s="8">
        <v>0</v>
      </c>
      <c r="I17" s="8">
        <v>5</v>
      </c>
      <c r="J17" s="8"/>
      <c r="K17" s="8">
        <v>5</v>
      </c>
      <c r="L17" s="9">
        <v>1.2152777777777778E-3</v>
      </c>
      <c r="M17" s="9">
        <v>1.1689814814814816E-3</v>
      </c>
      <c r="N17" s="8"/>
      <c r="O17" s="8"/>
      <c r="P17" s="8">
        <v>5</v>
      </c>
      <c r="Q17" s="8">
        <v>0</v>
      </c>
      <c r="R17" s="8"/>
      <c r="S17" s="8">
        <v>5</v>
      </c>
      <c r="T17" s="9">
        <v>1.226851851851852E-3</v>
      </c>
      <c r="U17" s="9">
        <v>1.2152777777777778E-3</v>
      </c>
      <c r="V17" s="10">
        <v>1</v>
      </c>
    </row>
    <row r="18" spans="1:22">
      <c r="A18" s="8">
        <v>3</v>
      </c>
      <c r="B18" s="20" t="s">
        <v>34</v>
      </c>
      <c r="C18" s="8" t="s">
        <v>29</v>
      </c>
      <c r="D18" s="8" t="s">
        <v>26</v>
      </c>
      <c r="E18" s="7">
        <v>3.7615740740740739E-3</v>
      </c>
      <c r="F18" s="8"/>
      <c r="G18" s="8"/>
      <c r="H18" s="8">
        <v>10</v>
      </c>
      <c r="I18" s="8">
        <v>10</v>
      </c>
      <c r="J18" s="8"/>
      <c r="K18" s="8">
        <v>20</v>
      </c>
      <c r="L18" s="9">
        <v>3.9930555555555552E-3</v>
      </c>
      <c r="M18" s="9">
        <v>1.3194444444444443E-3</v>
      </c>
      <c r="N18" s="8"/>
      <c r="O18" s="8"/>
      <c r="P18" s="8">
        <v>55</v>
      </c>
      <c r="Q18" s="8">
        <v>0</v>
      </c>
      <c r="R18" s="8"/>
      <c r="S18" s="8">
        <v>55</v>
      </c>
      <c r="T18" s="9">
        <v>1.9560185185185184E-3</v>
      </c>
      <c r="U18" s="9">
        <v>1.9560185185185184E-3</v>
      </c>
      <c r="V18" s="10">
        <v>3</v>
      </c>
    </row>
    <row r="19" spans="1:22">
      <c r="A19" s="8">
        <v>4</v>
      </c>
      <c r="B19" s="8" t="s">
        <v>37</v>
      </c>
      <c r="C19" s="8" t="s">
        <v>28</v>
      </c>
      <c r="D19" s="8" t="s">
        <v>26</v>
      </c>
      <c r="E19" s="7">
        <v>2.0949074074074073E-3</v>
      </c>
      <c r="F19" s="8"/>
      <c r="G19" s="8"/>
      <c r="H19" s="8">
        <v>10</v>
      </c>
      <c r="I19" s="8">
        <v>5</v>
      </c>
      <c r="J19" s="8"/>
      <c r="K19" s="8">
        <v>15</v>
      </c>
      <c r="L19" s="9">
        <v>2.2685185185185182E-3</v>
      </c>
      <c r="M19" s="9">
        <v>5.5439814814814822E-3</v>
      </c>
      <c r="N19" s="8"/>
      <c r="O19" s="8"/>
      <c r="P19" s="8">
        <v>10</v>
      </c>
      <c r="Q19" s="8">
        <v>5</v>
      </c>
      <c r="R19" s="8"/>
      <c r="S19" s="8">
        <v>15</v>
      </c>
      <c r="T19" s="9">
        <v>5.7175925925925936E-3</v>
      </c>
      <c r="U19" s="9">
        <v>2.2685185185185182E-3</v>
      </c>
      <c r="V19" s="10">
        <v>4</v>
      </c>
    </row>
    <row r="20" spans="1:22">
      <c r="A20" s="8">
        <v>5</v>
      </c>
      <c r="B20" s="8" t="s">
        <v>38</v>
      </c>
      <c r="C20" s="8" t="s">
        <v>28</v>
      </c>
      <c r="D20" s="8" t="s">
        <v>42</v>
      </c>
      <c r="E20" s="7">
        <v>6.4930555555555549E-3</v>
      </c>
      <c r="F20" s="8"/>
      <c r="G20" s="8"/>
      <c r="H20" s="8">
        <v>55</v>
      </c>
      <c r="I20" s="8">
        <v>55</v>
      </c>
      <c r="J20" s="8"/>
      <c r="K20" s="8">
        <v>110</v>
      </c>
      <c r="L20" s="9">
        <v>7.7662037037037031E-3</v>
      </c>
      <c r="M20" s="9" t="s">
        <v>30</v>
      </c>
      <c r="N20" s="8"/>
      <c r="O20" s="8"/>
      <c r="P20" s="8" t="s">
        <v>30</v>
      </c>
      <c r="Q20" s="8" t="s">
        <v>30</v>
      </c>
      <c r="R20" s="8"/>
      <c r="S20" s="8" t="s">
        <v>30</v>
      </c>
      <c r="T20" s="9" t="s">
        <v>30</v>
      </c>
      <c r="U20" s="9">
        <v>7.7662037037037031E-3</v>
      </c>
      <c r="V20" s="10">
        <v>7</v>
      </c>
    </row>
    <row r="21" spans="1:22">
      <c r="A21" s="8">
        <v>6</v>
      </c>
      <c r="B21" s="8" t="s">
        <v>39</v>
      </c>
      <c r="C21" s="8" t="s">
        <v>31</v>
      </c>
      <c r="D21" s="8" t="s">
        <v>42</v>
      </c>
      <c r="E21" s="7">
        <v>1.7476851851851852E-3</v>
      </c>
      <c r="F21" s="8"/>
      <c r="G21" s="8"/>
      <c r="H21" s="8">
        <v>5</v>
      </c>
      <c r="I21" s="8">
        <v>10</v>
      </c>
      <c r="J21" s="8"/>
      <c r="K21" s="8">
        <v>15</v>
      </c>
      <c r="L21" s="9">
        <v>1.9212962962962964E-3</v>
      </c>
      <c r="M21" s="9">
        <v>1.1689814814814816E-3</v>
      </c>
      <c r="N21" s="8"/>
      <c r="O21" s="8"/>
      <c r="P21" s="8">
        <v>5</v>
      </c>
      <c r="Q21" s="8">
        <v>0</v>
      </c>
      <c r="R21" s="8"/>
      <c r="S21" s="8">
        <v>5</v>
      </c>
      <c r="T21" s="9">
        <v>1.226851851851852E-3</v>
      </c>
      <c r="U21" s="9">
        <v>1.226851851851852E-3</v>
      </c>
      <c r="V21" s="10">
        <v>2</v>
      </c>
    </row>
    <row r="22" spans="1:22">
      <c r="A22" s="8">
        <v>7</v>
      </c>
      <c r="B22" s="8" t="s">
        <v>40</v>
      </c>
      <c r="C22" s="8" t="s">
        <v>28</v>
      </c>
      <c r="D22" s="8" t="s">
        <v>26</v>
      </c>
      <c r="E22" s="7">
        <v>2.685185185185185E-3</v>
      </c>
      <c r="F22" s="8"/>
      <c r="G22" s="8"/>
      <c r="H22" s="8">
        <v>10</v>
      </c>
      <c r="I22" s="8">
        <v>10</v>
      </c>
      <c r="J22" s="8"/>
      <c r="K22" s="8">
        <v>20</v>
      </c>
      <c r="L22" s="9">
        <v>2.9166666666666664E-3</v>
      </c>
      <c r="M22" s="9" t="s">
        <v>30</v>
      </c>
      <c r="N22" s="8"/>
      <c r="O22" s="8"/>
      <c r="P22" s="8" t="s">
        <v>30</v>
      </c>
      <c r="Q22" s="8" t="s">
        <v>30</v>
      </c>
      <c r="R22" s="8"/>
      <c r="S22" s="8" t="s">
        <v>30</v>
      </c>
      <c r="T22" s="9" t="s">
        <v>30</v>
      </c>
      <c r="U22" s="9">
        <v>2.9166666666666664E-3</v>
      </c>
      <c r="V22" s="10">
        <v>5</v>
      </c>
    </row>
    <row r="23" spans="1:22">
      <c r="A23" s="20">
        <v>8</v>
      </c>
      <c r="B23" s="20" t="s">
        <v>46</v>
      </c>
      <c r="C23" s="8" t="s">
        <v>28</v>
      </c>
      <c r="D23" s="8" t="s">
        <v>26</v>
      </c>
      <c r="E23" s="7">
        <v>2.8009259259259259E-3</v>
      </c>
      <c r="F23" s="8"/>
      <c r="G23" s="8"/>
      <c r="H23" s="8">
        <v>10</v>
      </c>
      <c r="I23" s="8">
        <v>10</v>
      </c>
      <c r="J23" s="8"/>
      <c r="K23" s="8">
        <v>30</v>
      </c>
      <c r="L23" s="9">
        <v>3.1481481481481482E-3</v>
      </c>
      <c r="M23" s="9" t="s">
        <v>30</v>
      </c>
      <c r="N23" s="8"/>
      <c r="O23" s="8"/>
      <c r="P23" s="8" t="s">
        <v>30</v>
      </c>
      <c r="Q23" s="8" t="s">
        <v>30</v>
      </c>
      <c r="R23" s="8"/>
      <c r="S23" s="8" t="s">
        <v>30</v>
      </c>
      <c r="T23" s="9" t="s">
        <v>30</v>
      </c>
      <c r="U23" s="9">
        <v>3.1481481481481482E-3</v>
      </c>
      <c r="V23" s="10">
        <v>8</v>
      </c>
    </row>
    <row r="26" spans="1:22">
      <c r="A26" s="47" t="s">
        <v>45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</row>
    <row r="27" spans="1:22">
      <c r="J27" s="2"/>
      <c r="K27" s="2"/>
      <c r="L27" s="2"/>
      <c r="M27" s="3"/>
      <c r="N27" s="2"/>
      <c r="O27" s="2"/>
    </row>
    <row r="28" spans="1:22">
      <c r="A28" s="47" t="s">
        <v>138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</row>
  </sheetData>
  <mergeCells count="24">
    <mergeCell ref="V12:V15"/>
    <mergeCell ref="F14:K14"/>
    <mergeCell ref="N14:S14"/>
    <mergeCell ref="E12:U12"/>
    <mergeCell ref="M13:T13"/>
    <mergeCell ref="M14:M15"/>
    <mergeCell ref="T14:T15"/>
    <mergeCell ref="U13:U15"/>
    <mergeCell ref="A10:V10"/>
    <mergeCell ref="A1:V1"/>
    <mergeCell ref="A3:V3"/>
    <mergeCell ref="A4:V4"/>
    <mergeCell ref="A5:V5"/>
    <mergeCell ref="A8:V8"/>
    <mergeCell ref="A7:V7"/>
    <mergeCell ref="A26:U26"/>
    <mergeCell ref="A28:U28"/>
    <mergeCell ref="B12:B15"/>
    <mergeCell ref="C12:C15"/>
    <mergeCell ref="A12:A15"/>
    <mergeCell ref="E14:E15"/>
    <mergeCell ref="E13:L13"/>
    <mergeCell ref="L14:L15"/>
    <mergeCell ref="D12:D15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4"/>
  <sheetViews>
    <sheetView topLeftCell="A7" workbookViewId="0">
      <selection activeCell="A24" sqref="A24:U24"/>
    </sheetView>
  </sheetViews>
  <sheetFormatPr defaultColWidth="8.875" defaultRowHeight="15.75"/>
  <cols>
    <col min="1" max="1" width="5.125" customWidth="1"/>
    <col min="2" max="2" width="16.625" customWidth="1"/>
    <col min="3" max="3" width="5.125" customWidth="1"/>
    <col min="4" max="4" width="13.125" customWidth="1"/>
    <col min="5" max="5" width="10.125" customWidth="1"/>
    <col min="6" max="10" width="0" hidden="1" customWidth="1"/>
    <col min="13" max="13" width="10.125" customWidth="1"/>
    <col min="14" max="18" width="0" hidden="1" customWidth="1"/>
    <col min="22" max="22" width="6.625" customWidth="1"/>
  </cols>
  <sheetData>
    <row r="1" spans="1:2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2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</row>
    <row r="5" spans="1:22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22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56" t="s">
        <v>156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</row>
    <row r="11" spans="1:2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48" t="s">
        <v>6</v>
      </c>
      <c r="B12" s="48" t="s">
        <v>7</v>
      </c>
      <c r="C12" s="48" t="s">
        <v>25</v>
      </c>
      <c r="D12" s="48" t="s">
        <v>8</v>
      </c>
      <c r="E12" s="53" t="s">
        <v>9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48" t="s">
        <v>10</v>
      </c>
    </row>
    <row r="13" spans="1:22">
      <c r="A13" s="49"/>
      <c r="B13" s="49"/>
      <c r="C13" s="64"/>
      <c r="D13" s="49"/>
      <c r="E13" s="53" t="s">
        <v>11</v>
      </c>
      <c r="F13" s="53"/>
      <c r="G13" s="53"/>
      <c r="H13" s="53"/>
      <c r="I13" s="53"/>
      <c r="J13" s="53"/>
      <c r="K13" s="53"/>
      <c r="L13" s="53"/>
      <c r="M13" s="53" t="s">
        <v>12</v>
      </c>
      <c r="N13" s="53"/>
      <c r="O13" s="53"/>
      <c r="P13" s="53"/>
      <c r="Q13" s="53"/>
      <c r="R13" s="53"/>
      <c r="S13" s="53"/>
      <c r="T13" s="53"/>
      <c r="U13" s="51" t="s">
        <v>13</v>
      </c>
      <c r="V13" s="49"/>
    </row>
    <row r="14" spans="1:22">
      <c r="A14" s="49"/>
      <c r="B14" s="49"/>
      <c r="C14" s="64"/>
      <c r="D14" s="49"/>
      <c r="E14" s="51" t="s">
        <v>14</v>
      </c>
      <c r="F14" s="60" t="s">
        <v>15</v>
      </c>
      <c r="G14" s="61"/>
      <c r="H14" s="61"/>
      <c r="I14" s="61"/>
      <c r="J14" s="61"/>
      <c r="K14" s="62"/>
      <c r="L14" s="51" t="s">
        <v>16</v>
      </c>
      <c r="M14" s="51" t="s">
        <v>14</v>
      </c>
      <c r="N14" s="60" t="s">
        <v>15</v>
      </c>
      <c r="O14" s="61"/>
      <c r="P14" s="61"/>
      <c r="Q14" s="61"/>
      <c r="R14" s="61"/>
      <c r="S14" s="62"/>
      <c r="T14" s="51" t="s">
        <v>16</v>
      </c>
      <c r="U14" s="63"/>
      <c r="V14" s="49"/>
    </row>
    <row r="15" spans="1:22" ht="17.100000000000001" customHeight="1">
      <c r="A15" s="50"/>
      <c r="B15" s="50"/>
      <c r="C15" s="65"/>
      <c r="D15" s="50"/>
      <c r="E15" s="52"/>
      <c r="F15" s="6" t="s">
        <v>17</v>
      </c>
      <c r="G15" s="6" t="s">
        <v>18</v>
      </c>
      <c r="H15" s="6" t="s">
        <v>19</v>
      </c>
      <c r="I15" s="6" t="s">
        <v>20</v>
      </c>
      <c r="J15" s="6" t="s">
        <v>21</v>
      </c>
      <c r="K15" s="6" t="s">
        <v>22</v>
      </c>
      <c r="L15" s="52"/>
      <c r="M15" s="52"/>
      <c r="N15" s="6" t="s">
        <v>17</v>
      </c>
      <c r="O15" s="6" t="s">
        <v>18</v>
      </c>
      <c r="P15" s="6" t="s">
        <v>19</v>
      </c>
      <c r="Q15" s="6" t="s">
        <v>20</v>
      </c>
      <c r="R15" s="6" t="s">
        <v>21</v>
      </c>
      <c r="S15" s="6" t="s">
        <v>22</v>
      </c>
      <c r="T15" s="52"/>
      <c r="U15" s="52"/>
      <c r="V15" s="50"/>
    </row>
    <row r="16" spans="1:22" ht="30" customHeight="1">
      <c r="A16" s="12">
        <v>1</v>
      </c>
      <c r="B16" s="6" t="s">
        <v>24</v>
      </c>
      <c r="C16" s="6" t="s">
        <v>26</v>
      </c>
      <c r="D16" s="6" t="s">
        <v>23</v>
      </c>
      <c r="E16" s="13">
        <v>6.030092592592593E-3</v>
      </c>
      <c r="F16" s="12"/>
      <c r="G16" s="12"/>
      <c r="H16" s="12">
        <v>55</v>
      </c>
      <c r="I16" s="12">
        <v>70</v>
      </c>
      <c r="J16" s="12">
        <v>0</v>
      </c>
      <c r="K16" s="12">
        <v>125</v>
      </c>
      <c r="L16" s="14">
        <v>7.4768518518518526E-3</v>
      </c>
      <c r="M16" s="14">
        <v>3.1712962962962958E-3</v>
      </c>
      <c r="N16" s="12"/>
      <c r="O16" s="12"/>
      <c r="P16" s="12">
        <v>70</v>
      </c>
      <c r="Q16" s="12">
        <v>40</v>
      </c>
      <c r="R16" s="12"/>
      <c r="S16" s="12">
        <v>110</v>
      </c>
      <c r="T16" s="14">
        <v>4.4444444444444436E-3</v>
      </c>
      <c r="U16" s="14">
        <v>4.4444444444444436E-3</v>
      </c>
      <c r="V16" s="10">
        <v>2</v>
      </c>
    </row>
    <row r="17" spans="1:22" ht="41.45" customHeight="1">
      <c r="A17" s="12">
        <v>2</v>
      </c>
      <c r="B17" s="6" t="s">
        <v>35</v>
      </c>
      <c r="C17" s="6" t="s">
        <v>26</v>
      </c>
      <c r="D17" s="6" t="s">
        <v>36</v>
      </c>
      <c r="E17" s="13">
        <v>2.1990740740740742E-3</v>
      </c>
      <c r="F17" s="12"/>
      <c r="G17" s="12"/>
      <c r="H17" s="12">
        <v>5</v>
      </c>
      <c r="I17" s="12">
        <v>25</v>
      </c>
      <c r="J17" s="12">
        <v>0</v>
      </c>
      <c r="K17" s="12">
        <v>30</v>
      </c>
      <c r="L17" s="14">
        <v>2.5462962962962965E-3</v>
      </c>
      <c r="M17" s="14">
        <v>2.5231481481481481E-3</v>
      </c>
      <c r="N17" s="12"/>
      <c r="O17" s="12"/>
      <c r="P17" s="12">
        <v>20</v>
      </c>
      <c r="Q17" s="12">
        <v>0</v>
      </c>
      <c r="R17" s="12"/>
      <c r="S17" s="12">
        <v>20</v>
      </c>
      <c r="T17" s="14">
        <v>2.7546296296296294E-3</v>
      </c>
      <c r="U17" s="14">
        <v>2.5462962962962965E-3</v>
      </c>
      <c r="V17" s="10">
        <v>1</v>
      </c>
    </row>
    <row r="18" spans="1:22" ht="31.35" customHeight="1">
      <c r="A18" s="12">
        <v>3</v>
      </c>
      <c r="B18" s="6" t="s">
        <v>27</v>
      </c>
      <c r="C18" s="6" t="s">
        <v>26</v>
      </c>
      <c r="D18" s="6" t="s">
        <v>43</v>
      </c>
      <c r="E18" s="13">
        <v>6.3657407407407404E-3</v>
      </c>
      <c r="F18" s="12"/>
      <c r="G18" s="12"/>
      <c r="H18" s="12">
        <v>5</v>
      </c>
      <c r="I18" s="12">
        <v>25</v>
      </c>
      <c r="J18" s="12">
        <v>0</v>
      </c>
      <c r="K18" s="12">
        <v>35</v>
      </c>
      <c r="L18" s="14">
        <v>6.7708333333333336E-3</v>
      </c>
      <c r="M18" s="14">
        <v>6.6898148148148142E-3</v>
      </c>
      <c r="N18" s="12"/>
      <c r="O18" s="12"/>
      <c r="P18" s="12">
        <v>20</v>
      </c>
      <c r="Q18" s="12">
        <v>0</v>
      </c>
      <c r="R18" s="12"/>
      <c r="S18" s="12">
        <v>10</v>
      </c>
      <c r="T18" s="14">
        <v>6.8055555555555569E-3</v>
      </c>
      <c r="U18" s="14">
        <v>6.7708333333333336E-3</v>
      </c>
      <c r="V18" s="10">
        <v>4</v>
      </c>
    </row>
    <row r="19" spans="1:22" ht="42.6" customHeight="1">
      <c r="A19" s="15">
        <v>4</v>
      </c>
      <c r="B19" s="16" t="s">
        <v>41</v>
      </c>
      <c r="C19" s="17" t="s">
        <v>42</v>
      </c>
      <c r="D19" s="6" t="s">
        <v>44</v>
      </c>
      <c r="E19" s="13">
        <v>6.3888888888888884E-3</v>
      </c>
      <c r="F19" s="12"/>
      <c r="G19" s="12"/>
      <c r="H19" s="12">
        <v>5</v>
      </c>
      <c r="I19" s="12">
        <v>25</v>
      </c>
      <c r="J19" s="12">
        <v>0</v>
      </c>
      <c r="K19" s="12">
        <v>30</v>
      </c>
      <c r="L19" s="14">
        <v>6.6203703703703702E-3</v>
      </c>
      <c r="M19" s="14">
        <v>6.6550925925925935E-3</v>
      </c>
      <c r="N19" s="12"/>
      <c r="O19" s="12"/>
      <c r="P19" s="12">
        <v>20</v>
      </c>
      <c r="Q19" s="12">
        <v>0</v>
      </c>
      <c r="R19" s="12"/>
      <c r="S19" s="12">
        <v>15</v>
      </c>
      <c r="T19" s="14">
        <v>6.828703703703704E-3</v>
      </c>
      <c r="U19" s="14">
        <v>6.6203703703703702E-3</v>
      </c>
      <c r="V19" s="18">
        <v>3</v>
      </c>
    </row>
    <row r="20" spans="1:22">
      <c r="B20" s="11"/>
    </row>
    <row r="21" spans="1:22">
      <c r="B21" s="11"/>
    </row>
    <row r="22" spans="1:22">
      <c r="A22" s="47" t="s">
        <v>45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</row>
    <row r="23" spans="1:22">
      <c r="J23" s="2"/>
      <c r="K23" s="2"/>
      <c r="L23" s="2"/>
      <c r="M23" s="3"/>
      <c r="N23" s="2"/>
      <c r="O23" s="2"/>
    </row>
    <row r="24" spans="1:22">
      <c r="A24" s="47" t="s">
        <v>138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</row>
  </sheetData>
  <mergeCells count="24">
    <mergeCell ref="A1:V1"/>
    <mergeCell ref="A3:V3"/>
    <mergeCell ref="A4:V4"/>
    <mergeCell ref="A5:V5"/>
    <mergeCell ref="U13:U15"/>
    <mergeCell ref="A7:V7"/>
    <mergeCell ref="A8:V8"/>
    <mergeCell ref="A10:V10"/>
    <mergeCell ref="M13:T13"/>
    <mergeCell ref="V12:V15"/>
    <mergeCell ref="A12:A15"/>
    <mergeCell ref="B12:B15"/>
    <mergeCell ref="C12:C15"/>
    <mergeCell ref="M14:M15"/>
    <mergeCell ref="E12:U12"/>
    <mergeCell ref="E13:L13"/>
    <mergeCell ref="A22:U22"/>
    <mergeCell ref="A24:U24"/>
    <mergeCell ref="T14:T15"/>
    <mergeCell ref="D12:D15"/>
    <mergeCell ref="E14:E15"/>
    <mergeCell ref="F14:K14"/>
    <mergeCell ref="N14:S14"/>
    <mergeCell ref="L14:L15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5"/>
  <sheetViews>
    <sheetView topLeftCell="A7" workbookViewId="0">
      <selection activeCell="A25" sqref="A25:U25"/>
    </sheetView>
  </sheetViews>
  <sheetFormatPr defaultColWidth="8.875" defaultRowHeight="15.75"/>
  <cols>
    <col min="1" max="1" width="5.125" customWidth="1"/>
    <col min="2" max="2" width="16.875" customWidth="1"/>
    <col min="3" max="3" width="13.625" customWidth="1"/>
    <col min="4" max="4" width="5.5" customWidth="1"/>
    <col min="5" max="5" width="10.125" customWidth="1"/>
    <col min="6" max="10" width="0" hidden="1" customWidth="1"/>
    <col min="13" max="13" width="10.125" customWidth="1"/>
    <col min="14" max="18" width="0" hidden="1" customWidth="1"/>
  </cols>
  <sheetData>
    <row r="1" spans="1:22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>
      <c r="A3" s="69" t="s">
        <v>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</row>
    <row r="5" spans="1:22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22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56" t="s">
        <v>157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</row>
    <row r="11" spans="1:2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53" t="s">
        <v>6</v>
      </c>
      <c r="B12" s="53" t="s">
        <v>7</v>
      </c>
      <c r="C12" s="53" t="s">
        <v>8</v>
      </c>
      <c r="D12" s="53" t="s">
        <v>25</v>
      </c>
      <c r="E12" s="53" t="s">
        <v>9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 t="s">
        <v>10</v>
      </c>
    </row>
    <row r="13" spans="1:22">
      <c r="A13" s="53"/>
      <c r="B13" s="53"/>
      <c r="C13" s="53"/>
      <c r="D13" s="66"/>
      <c r="E13" s="53" t="s">
        <v>11</v>
      </c>
      <c r="F13" s="53"/>
      <c r="G13" s="53"/>
      <c r="H13" s="53"/>
      <c r="I13" s="53"/>
      <c r="J13" s="53"/>
      <c r="K13" s="53"/>
      <c r="L13" s="53"/>
      <c r="M13" s="53" t="s">
        <v>12</v>
      </c>
      <c r="N13" s="53"/>
      <c r="O13" s="53"/>
      <c r="P13" s="53"/>
      <c r="Q13" s="53"/>
      <c r="R13" s="53"/>
      <c r="S13" s="53"/>
      <c r="T13" s="53"/>
      <c r="U13" s="67" t="s">
        <v>13</v>
      </c>
      <c r="V13" s="53"/>
    </row>
    <row r="14" spans="1:22">
      <c r="A14" s="53"/>
      <c r="B14" s="53"/>
      <c r="C14" s="53"/>
      <c r="D14" s="66"/>
      <c r="E14" s="67" t="s">
        <v>14</v>
      </c>
      <c r="F14" s="67" t="s">
        <v>15</v>
      </c>
      <c r="G14" s="67"/>
      <c r="H14" s="67"/>
      <c r="I14" s="67"/>
      <c r="J14" s="67"/>
      <c r="K14" s="67"/>
      <c r="L14" s="67" t="s">
        <v>16</v>
      </c>
      <c r="M14" s="67" t="s">
        <v>14</v>
      </c>
      <c r="N14" s="67" t="s">
        <v>15</v>
      </c>
      <c r="O14" s="67"/>
      <c r="P14" s="67"/>
      <c r="Q14" s="67"/>
      <c r="R14" s="67"/>
      <c r="S14" s="67"/>
      <c r="T14" s="67" t="s">
        <v>16</v>
      </c>
      <c r="U14" s="67"/>
      <c r="V14" s="53"/>
    </row>
    <row r="15" spans="1:22">
      <c r="A15" s="53"/>
      <c r="B15" s="53"/>
      <c r="C15" s="53"/>
      <c r="D15" s="66"/>
      <c r="E15" s="67"/>
      <c r="F15" s="6" t="s">
        <v>17</v>
      </c>
      <c r="G15" s="6" t="s">
        <v>18</v>
      </c>
      <c r="H15" s="6" t="s">
        <v>19</v>
      </c>
      <c r="I15" s="6" t="s">
        <v>20</v>
      </c>
      <c r="J15" s="6" t="s">
        <v>21</v>
      </c>
      <c r="K15" s="6" t="s">
        <v>22</v>
      </c>
      <c r="L15" s="67"/>
      <c r="M15" s="67"/>
      <c r="N15" s="6" t="s">
        <v>17</v>
      </c>
      <c r="O15" s="6" t="s">
        <v>18</v>
      </c>
      <c r="P15" s="6" t="s">
        <v>19</v>
      </c>
      <c r="Q15" s="6" t="s">
        <v>20</v>
      </c>
      <c r="R15" s="6" t="s">
        <v>21</v>
      </c>
      <c r="S15" s="6" t="s">
        <v>22</v>
      </c>
      <c r="T15" s="67"/>
      <c r="U15" s="67"/>
      <c r="V15" s="53"/>
    </row>
    <row r="16" spans="1:22" ht="25.5">
      <c r="A16" s="12">
        <v>1</v>
      </c>
      <c r="B16" s="6" t="s">
        <v>47</v>
      </c>
      <c r="C16" s="6" t="s">
        <v>43</v>
      </c>
      <c r="D16" s="6" t="s">
        <v>26</v>
      </c>
      <c r="E16" s="14">
        <v>4.7916666666666672E-3</v>
      </c>
      <c r="F16" s="12"/>
      <c r="G16" s="12"/>
      <c r="H16" s="12">
        <v>10</v>
      </c>
      <c r="I16" s="12">
        <v>0</v>
      </c>
      <c r="J16" s="12"/>
      <c r="K16" s="12">
        <v>10</v>
      </c>
      <c r="L16" s="14">
        <v>4.9074074074074081E-3</v>
      </c>
      <c r="M16" s="14" t="s">
        <v>30</v>
      </c>
      <c r="N16" s="12"/>
      <c r="O16" s="12"/>
      <c r="P16" s="12"/>
      <c r="Q16" s="12"/>
      <c r="R16" s="12"/>
      <c r="S16" s="12" t="s">
        <v>30</v>
      </c>
      <c r="T16" s="14" t="s">
        <v>30</v>
      </c>
      <c r="U16" s="14">
        <v>4.9074074074074081E-3</v>
      </c>
      <c r="V16" s="10">
        <v>2</v>
      </c>
    </row>
    <row r="17" spans="1:22" ht="42.6" customHeight="1">
      <c r="A17" s="12">
        <v>2</v>
      </c>
      <c r="B17" s="6" t="s">
        <v>136</v>
      </c>
      <c r="C17" s="6" t="s">
        <v>137</v>
      </c>
      <c r="D17" s="6" t="s">
        <v>26</v>
      </c>
      <c r="E17" s="14">
        <v>1.4814814814814814E-3</v>
      </c>
      <c r="F17" s="12"/>
      <c r="G17" s="12"/>
      <c r="H17" s="12">
        <v>55</v>
      </c>
      <c r="I17" s="12">
        <v>55</v>
      </c>
      <c r="J17" s="12"/>
      <c r="K17" s="12">
        <v>110</v>
      </c>
      <c r="L17" s="14">
        <v>2.7546296296296294E-3</v>
      </c>
      <c r="M17" s="14">
        <v>1.3888888888888889E-3</v>
      </c>
      <c r="N17" s="12"/>
      <c r="O17" s="12"/>
      <c r="P17" s="12">
        <v>55</v>
      </c>
      <c r="Q17" s="12">
        <v>5</v>
      </c>
      <c r="R17" s="12"/>
      <c r="S17" s="12">
        <v>60</v>
      </c>
      <c r="T17" s="14">
        <v>2.0833333333333333E-3</v>
      </c>
      <c r="U17" s="14">
        <v>2.0833333333333333E-3</v>
      </c>
      <c r="V17" s="10">
        <v>1</v>
      </c>
    </row>
    <row r="18" spans="1:22" ht="38.25">
      <c r="A18" s="21">
        <v>3</v>
      </c>
      <c r="B18" s="6" t="s">
        <v>35</v>
      </c>
      <c r="C18" s="6" t="s">
        <v>36</v>
      </c>
      <c r="D18" s="21" t="s">
        <v>26</v>
      </c>
      <c r="E18" s="14">
        <v>4.8032407407407407E-3</v>
      </c>
      <c r="F18" s="12"/>
      <c r="G18" s="12"/>
      <c r="H18" s="12">
        <v>10</v>
      </c>
      <c r="I18" s="12">
        <v>0</v>
      </c>
      <c r="J18" s="12"/>
      <c r="K18" s="12">
        <v>20</v>
      </c>
      <c r="L18" s="14">
        <v>5.0347222222222225E-3</v>
      </c>
      <c r="M18" s="14">
        <v>4.6874999999999998E-3</v>
      </c>
      <c r="N18" s="12"/>
      <c r="O18" s="12"/>
      <c r="P18" s="12">
        <v>10</v>
      </c>
      <c r="Q18" s="12">
        <v>0</v>
      </c>
      <c r="R18" s="12"/>
      <c r="S18" s="12">
        <v>40</v>
      </c>
      <c r="T18" s="14">
        <v>5.1504629629629635E-3</v>
      </c>
      <c r="U18" s="14">
        <v>5.0347222222222225E-3</v>
      </c>
      <c r="V18" s="21">
        <v>3</v>
      </c>
    </row>
    <row r="19" spans="1:22" ht="25.5">
      <c r="A19" s="21">
        <v>4</v>
      </c>
      <c r="B19" s="6" t="s">
        <v>27</v>
      </c>
      <c r="C19" s="6" t="s">
        <v>43</v>
      </c>
      <c r="D19" s="21" t="s">
        <v>26</v>
      </c>
      <c r="E19" s="14">
        <v>5.3240740740740748E-3</v>
      </c>
      <c r="F19" s="12"/>
      <c r="G19" s="12"/>
      <c r="H19" s="12">
        <v>10</v>
      </c>
      <c r="I19" s="12">
        <v>0</v>
      </c>
      <c r="J19" s="12"/>
      <c r="K19" s="12">
        <v>25</v>
      </c>
      <c r="L19" s="14">
        <v>5.6134259259259271E-3</v>
      </c>
      <c r="M19" s="14" t="s">
        <v>30</v>
      </c>
      <c r="N19" s="12"/>
      <c r="O19" s="12"/>
      <c r="P19" s="12"/>
      <c r="Q19" s="12"/>
      <c r="R19" s="12"/>
      <c r="S19" s="12" t="s">
        <v>30</v>
      </c>
      <c r="T19" s="14" t="s">
        <v>30</v>
      </c>
      <c r="U19" s="14">
        <v>5.6134259259259271E-3</v>
      </c>
      <c r="V19" s="21">
        <v>4</v>
      </c>
    </row>
    <row r="20" spans="1:22" ht="38.450000000000003" customHeight="1">
      <c r="A20" s="21">
        <v>5</v>
      </c>
      <c r="B20" s="16" t="s">
        <v>41</v>
      </c>
      <c r="C20" s="6" t="s">
        <v>44</v>
      </c>
      <c r="D20" s="21" t="s">
        <v>42</v>
      </c>
      <c r="E20" s="14">
        <v>6.2847222222222228E-3</v>
      </c>
      <c r="F20" s="12"/>
      <c r="G20" s="12"/>
      <c r="H20" s="12">
        <v>10</v>
      </c>
      <c r="I20" s="12">
        <v>0</v>
      </c>
      <c r="J20" s="12"/>
      <c r="K20" s="12">
        <v>30</v>
      </c>
      <c r="L20" s="14">
        <v>6.6319444444444446E-3</v>
      </c>
      <c r="M20" s="14">
        <v>6.1342592592592594E-3</v>
      </c>
      <c r="N20" s="12"/>
      <c r="O20" s="12"/>
      <c r="P20" s="12">
        <v>10</v>
      </c>
      <c r="Q20" s="12">
        <v>0</v>
      </c>
      <c r="R20" s="12"/>
      <c r="S20" s="12">
        <v>30</v>
      </c>
      <c r="T20" s="14">
        <v>6.4814814814814813E-3</v>
      </c>
      <c r="U20" s="14">
        <v>6.4814814814814813E-3</v>
      </c>
      <c r="V20" s="21">
        <v>5</v>
      </c>
    </row>
    <row r="23" spans="1:22">
      <c r="A23" s="47" t="s">
        <v>45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</row>
    <row r="24" spans="1:22">
      <c r="J24" s="2"/>
      <c r="K24" s="2"/>
      <c r="L24" s="2"/>
      <c r="M24" s="3"/>
      <c r="N24" s="2"/>
      <c r="O24" s="2"/>
    </row>
    <row r="25" spans="1:22">
      <c r="A25" s="47" t="s">
        <v>138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</row>
  </sheetData>
  <mergeCells count="24">
    <mergeCell ref="A7:V7"/>
    <mergeCell ref="A8:V8"/>
    <mergeCell ref="A10:V10"/>
    <mergeCell ref="A1:V1"/>
    <mergeCell ref="A3:V3"/>
    <mergeCell ref="A4:V4"/>
    <mergeCell ref="A5:V5"/>
    <mergeCell ref="M14:M15"/>
    <mergeCell ref="N14:S14"/>
    <mergeCell ref="T14:T15"/>
    <mergeCell ref="A25:U25"/>
    <mergeCell ref="V12:V15"/>
    <mergeCell ref="E13:L13"/>
    <mergeCell ref="M13:T13"/>
    <mergeCell ref="U13:U15"/>
    <mergeCell ref="E14:E15"/>
    <mergeCell ref="A23:U23"/>
    <mergeCell ref="C12:C15"/>
    <mergeCell ref="A12:A15"/>
    <mergeCell ref="B12:B15"/>
    <mergeCell ref="D12:D15"/>
    <mergeCell ref="F14:K14"/>
    <mergeCell ref="L14:L15"/>
    <mergeCell ref="E12:U12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3"/>
  <sheetViews>
    <sheetView tabSelected="1" workbookViewId="0">
      <selection activeCell="A23" sqref="A23:V23"/>
    </sheetView>
  </sheetViews>
  <sheetFormatPr defaultColWidth="8.875" defaultRowHeight="15.75"/>
  <cols>
    <col min="1" max="1" width="6.125" customWidth="1"/>
    <col min="2" max="2" width="15.5" customWidth="1"/>
    <col min="3" max="3" width="11.625" customWidth="1"/>
    <col min="4" max="4" width="6.125" customWidth="1"/>
    <col min="5" max="5" width="10.5" customWidth="1"/>
    <col min="6" max="10" width="0" hidden="1" customWidth="1"/>
    <col min="13" max="13" width="10.125" customWidth="1"/>
    <col min="14" max="18" width="0" hidden="1" customWidth="1"/>
    <col min="22" max="22" width="7.875" customWidth="1"/>
  </cols>
  <sheetData>
    <row r="1" spans="1:2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22">
      <c r="A4" s="70" t="s">
        <v>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</row>
    <row r="5" spans="1:22">
      <c r="A5" s="74" t="s">
        <v>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</row>
    <row r="6" spans="1:22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</row>
    <row r="7" spans="1:22">
      <c r="A7" s="70" t="s">
        <v>4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</row>
    <row r="8" spans="1:22">
      <c r="A8" s="70" t="s">
        <v>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</row>
    <row r="9" spans="1:22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</row>
    <row r="10" spans="1:22">
      <c r="A10" s="70" t="s">
        <v>153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</row>
    <row r="11" spans="1:22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</row>
    <row r="12" spans="1:22">
      <c r="A12" s="48" t="s">
        <v>6</v>
      </c>
      <c r="B12" s="48" t="s">
        <v>7</v>
      </c>
      <c r="C12" s="48" t="s">
        <v>8</v>
      </c>
      <c r="D12" s="48" t="s">
        <v>25</v>
      </c>
      <c r="E12" s="71" t="s">
        <v>9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3"/>
      <c r="V12" s="48" t="s">
        <v>10</v>
      </c>
    </row>
    <row r="13" spans="1:22">
      <c r="A13" s="49"/>
      <c r="B13" s="49"/>
      <c r="C13" s="49"/>
      <c r="D13" s="49"/>
      <c r="E13" s="71" t="s">
        <v>11</v>
      </c>
      <c r="F13" s="72"/>
      <c r="G13" s="72"/>
      <c r="H13" s="72"/>
      <c r="I13" s="72"/>
      <c r="J13" s="72"/>
      <c r="K13" s="72"/>
      <c r="L13" s="73"/>
      <c r="M13" s="71" t="s">
        <v>12</v>
      </c>
      <c r="N13" s="72"/>
      <c r="O13" s="72"/>
      <c r="P13" s="72"/>
      <c r="Q13" s="72"/>
      <c r="R13" s="72"/>
      <c r="S13" s="72"/>
      <c r="T13" s="73"/>
      <c r="U13" s="51" t="s">
        <v>13</v>
      </c>
      <c r="V13" s="49"/>
    </row>
    <row r="14" spans="1:22">
      <c r="A14" s="49"/>
      <c r="B14" s="49"/>
      <c r="C14" s="49"/>
      <c r="D14" s="49"/>
      <c r="E14" s="51" t="s">
        <v>14</v>
      </c>
      <c r="F14" s="60" t="s">
        <v>15</v>
      </c>
      <c r="G14" s="61"/>
      <c r="H14" s="61"/>
      <c r="I14" s="61"/>
      <c r="J14" s="61"/>
      <c r="K14" s="62"/>
      <c r="L14" s="51" t="s">
        <v>16</v>
      </c>
      <c r="M14" s="51" t="s">
        <v>14</v>
      </c>
      <c r="N14" s="60" t="s">
        <v>15</v>
      </c>
      <c r="O14" s="61"/>
      <c r="P14" s="61"/>
      <c r="Q14" s="61"/>
      <c r="R14" s="61"/>
      <c r="S14" s="62"/>
      <c r="T14" s="51" t="s">
        <v>16</v>
      </c>
      <c r="U14" s="63"/>
      <c r="V14" s="49"/>
    </row>
    <row r="15" spans="1:22">
      <c r="A15" s="50"/>
      <c r="B15" s="50"/>
      <c r="C15" s="50"/>
      <c r="D15" s="50"/>
      <c r="E15" s="52"/>
      <c r="F15" s="6" t="s">
        <v>17</v>
      </c>
      <c r="G15" s="6" t="s">
        <v>18</v>
      </c>
      <c r="H15" s="6" t="s">
        <v>19</v>
      </c>
      <c r="I15" s="6" t="s">
        <v>20</v>
      </c>
      <c r="J15" s="6" t="s">
        <v>21</v>
      </c>
      <c r="K15" s="6" t="s">
        <v>22</v>
      </c>
      <c r="L15" s="52"/>
      <c r="M15" s="52"/>
      <c r="N15" s="6" t="s">
        <v>17</v>
      </c>
      <c r="O15" s="6" t="s">
        <v>18</v>
      </c>
      <c r="P15" s="6" t="s">
        <v>19</v>
      </c>
      <c r="Q15" s="6" t="s">
        <v>20</v>
      </c>
      <c r="R15" s="6" t="s">
        <v>21</v>
      </c>
      <c r="S15" s="6" t="s">
        <v>22</v>
      </c>
      <c r="T15" s="52"/>
      <c r="U15" s="52"/>
      <c r="V15" s="50"/>
    </row>
    <row r="16" spans="1:22" ht="51">
      <c r="A16" s="12">
        <v>1</v>
      </c>
      <c r="B16" s="23" t="s">
        <v>48</v>
      </c>
      <c r="C16" s="6" t="s">
        <v>43</v>
      </c>
      <c r="D16" s="6" t="s">
        <v>26</v>
      </c>
      <c r="E16" s="14">
        <v>3.1712962962962958E-3</v>
      </c>
      <c r="F16" s="12"/>
      <c r="G16" s="12"/>
      <c r="H16" s="12">
        <v>70</v>
      </c>
      <c r="I16" s="12">
        <v>40</v>
      </c>
      <c r="J16" s="12"/>
      <c r="K16" s="12">
        <v>110</v>
      </c>
      <c r="L16" s="14">
        <v>4.4444444444444436E-3</v>
      </c>
      <c r="M16" s="14" t="s">
        <v>30</v>
      </c>
      <c r="N16" s="12"/>
      <c r="O16" s="12"/>
      <c r="P16" s="12"/>
      <c r="Q16" s="12"/>
      <c r="R16" s="12"/>
      <c r="S16" s="12" t="s">
        <v>30</v>
      </c>
      <c r="T16" s="14" t="s">
        <v>30</v>
      </c>
      <c r="U16" s="14">
        <v>4.4444444444444436E-3</v>
      </c>
      <c r="V16" s="10">
        <v>2</v>
      </c>
    </row>
    <row r="17" spans="1:22" ht="51">
      <c r="A17" s="12">
        <v>2</v>
      </c>
      <c r="B17" s="23" t="s">
        <v>49</v>
      </c>
      <c r="C17" s="6" t="s">
        <v>50</v>
      </c>
      <c r="D17" s="6" t="s">
        <v>26</v>
      </c>
      <c r="E17" s="14">
        <v>1.5509259259259261E-3</v>
      </c>
      <c r="F17" s="12"/>
      <c r="G17" s="12"/>
      <c r="H17" s="12">
        <v>10</v>
      </c>
      <c r="I17" s="12">
        <v>10</v>
      </c>
      <c r="J17" s="12"/>
      <c r="K17" s="12">
        <v>20</v>
      </c>
      <c r="L17" s="14">
        <v>1.7824074074074075E-3</v>
      </c>
      <c r="M17" s="14" t="s">
        <v>30</v>
      </c>
      <c r="N17" s="12"/>
      <c r="O17" s="12"/>
      <c r="P17" s="12"/>
      <c r="Q17" s="12"/>
      <c r="R17" s="12"/>
      <c r="S17" s="12" t="s">
        <v>30</v>
      </c>
      <c r="T17" s="14" t="s">
        <v>30</v>
      </c>
      <c r="U17" s="14">
        <v>1.7824074074074075E-3</v>
      </c>
      <c r="V17" s="10">
        <v>1</v>
      </c>
    </row>
    <row r="18" spans="1:22" ht="51">
      <c r="A18" s="18">
        <v>3</v>
      </c>
      <c r="B18" s="23" t="s">
        <v>51</v>
      </c>
      <c r="C18" s="6" t="s">
        <v>52</v>
      </c>
      <c r="D18" s="6" t="s">
        <v>26</v>
      </c>
      <c r="E18" s="14">
        <v>3.9351851851851857E-3</v>
      </c>
      <c r="F18" s="12"/>
      <c r="G18" s="12"/>
      <c r="H18" s="12">
        <v>70</v>
      </c>
      <c r="I18" s="12">
        <v>40</v>
      </c>
      <c r="J18" s="12"/>
      <c r="K18" s="12">
        <v>100</v>
      </c>
      <c r="L18" s="14">
        <v>4.6296296296296302E-3</v>
      </c>
      <c r="M18" s="14" t="s">
        <v>30</v>
      </c>
      <c r="N18" s="12"/>
      <c r="O18" s="12"/>
      <c r="P18" s="12"/>
      <c r="Q18" s="12"/>
      <c r="R18" s="12"/>
      <c r="S18" s="12" t="s">
        <v>30</v>
      </c>
      <c r="T18" s="14" t="s">
        <v>30</v>
      </c>
      <c r="U18" s="14">
        <v>4.6296296296296302E-3</v>
      </c>
      <c r="V18" s="18">
        <v>3</v>
      </c>
    </row>
    <row r="21" spans="1:22">
      <c r="A21" s="47" t="s">
        <v>45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</row>
    <row r="22" spans="1:22">
      <c r="K22" s="2"/>
      <c r="L22" s="2"/>
      <c r="M22" s="2"/>
      <c r="N22" s="3"/>
      <c r="O22" s="2"/>
      <c r="P22" s="2"/>
    </row>
    <row r="23" spans="1:22">
      <c r="A23" s="47" t="s">
        <v>138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</row>
  </sheetData>
  <mergeCells count="24">
    <mergeCell ref="A1:V1"/>
    <mergeCell ref="A3:V3"/>
    <mergeCell ref="A4:V4"/>
    <mergeCell ref="A5:V5"/>
    <mergeCell ref="M13:T13"/>
    <mergeCell ref="E13:L13"/>
    <mergeCell ref="N14:S14"/>
    <mergeCell ref="A12:A15"/>
    <mergeCell ref="B12:B15"/>
    <mergeCell ref="C12:C15"/>
    <mergeCell ref="E14:E15"/>
    <mergeCell ref="L14:L15"/>
    <mergeCell ref="M14:M15"/>
    <mergeCell ref="T14:T15"/>
    <mergeCell ref="A21:V21"/>
    <mergeCell ref="A23:V23"/>
    <mergeCell ref="D12:D15"/>
    <mergeCell ref="A7:V7"/>
    <mergeCell ref="A8:V8"/>
    <mergeCell ref="A10:V10"/>
    <mergeCell ref="E12:U12"/>
    <mergeCell ref="F14:K14"/>
    <mergeCell ref="V12:V15"/>
    <mergeCell ref="U13:U15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8"/>
  <sheetViews>
    <sheetView topLeftCell="A4" workbookViewId="0">
      <selection activeCell="A10" sqref="A10:V10"/>
    </sheetView>
  </sheetViews>
  <sheetFormatPr defaultColWidth="8.875" defaultRowHeight="15.75"/>
  <cols>
    <col min="1" max="1" width="4.625" customWidth="1"/>
    <col min="2" max="2" width="19.875" customWidth="1"/>
    <col min="3" max="3" width="13.5" customWidth="1"/>
    <col min="4" max="4" width="6.625" customWidth="1"/>
    <col min="5" max="5" width="10.625" customWidth="1"/>
    <col min="6" max="10" width="0" hidden="1" customWidth="1"/>
    <col min="13" max="13" width="10.625" customWidth="1"/>
    <col min="14" max="18" width="0" hidden="1" customWidth="1"/>
    <col min="22" max="22" width="7" customWidth="1"/>
  </cols>
  <sheetData>
    <row r="1" spans="1:2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2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</row>
    <row r="5" spans="1:22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22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56" t="s">
        <v>152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</row>
    <row r="11" spans="1:2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48" t="s">
        <v>6</v>
      </c>
      <c r="B12" s="48" t="s">
        <v>7</v>
      </c>
      <c r="C12" s="48" t="s">
        <v>8</v>
      </c>
      <c r="D12" s="48" t="s">
        <v>25</v>
      </c>
      <c r="E12" s="53" t="s">
        <v>9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48" t="s">
        <v>10</v>
      </c>
    </row>
    <row r="13" spans="1:22">
      <c r="A13" s="49"/>
      <c r="B13" s="49"/>
      <c r="C13" s="49"/>
      <c r="D13" s="49"/>
      <c r="E13" s="53" t="s">
        <v>11</v>
      </c>
      <c r="F13" s="53"/>
      <c r="G13" s="53"/>
      <c r="H13" s="53"/>
      <c r="I13" s="53"/>
      <c r="J13" s="53"/>
      <c r="K13" s="53"/>
      <c r="L13" s="53"/>
      <c r="M13" s="53" t="s">
        <v>12</v>
      </c>
      <c r="N13" s="53"/>
      <c r="O13" s="53"/>
      <c r="P13" s="53"/>
      <c r="Q13" s="53"/>
      <c r="R13" s="53"/>
      <c r="S13" s="53"/>
      <c r="T13" s="53"/>
      <c r="U13" s="51" t="s">
        <v>13</v>
      </c>
      <c r="V13" s="49"/>
    </row>
    <row r="14" spans="1:22">
      <c r="A14" s="49"/>
      <c r="B14" s="49"/>
      <c r="C14" s="49"/>
      <c r="D14" s="49"/>
      <c r="E14" s="51" t="s">
        <v>14</v>
      </c>
      <c r="F14" s="75" t="s">
        <v>15</v>
      </c>
      <c r="G14" s="76"/>
      <c r="H14" s="76"/>
      <c r="I14" s="76"/>
      <c r="J14" s="76"/>
      <c r="K14" s="77"/>
      <c r="L14" s="51" t="s">
        <v>16</v>
      </c>
      <c r="M14" s="51" t="s">
        <v>14</v>
      </c>
      <c r="N14" s="75" t="s">
        <v>15</v>
      </c>
      <c r="O14" s="76"/>
      <c r="P14" s="76"/>
      <c r="Q14" s="76"/>
      <c r="R14" s="76"/>
      <c r="S14" s="77"/>
      <c r="T14" s="51" t="s">
        <v>16</v>
      </c>
      <c r="U14" s="63"/>
      <c r="V14" s="49"/>
    </row>
    <row r="15" spans="1:22">
      <c r="A15" s="50"/>
      <c r="B15" s="50"/>
      <c r="C15" s="50"/>
      <c r="D15" s="50"/>
      <c r="E15" s="52"/>
      <c r="F15" s="6" t="s">
        <v>17</v>
      </c>
      <c r="G15" s="6" t="s">
        <v>53</v>
      </c>
      <c r="H15" s="6" t="s">
        <v>54</v>
      </c>
      <c r="I15" s="6" t="s">
        <v>55</v>
      </c>
      <c r="J15" s="6" t="s">
        <v>56</v>
      </c>
      <c r="K15" s="6" t="s">
        <v>22</v>
      </c>
      <c r="L15" s="52"/>
      <c r="M15" s="52"/>
      <c r="N15" s="6" t="s">
        <v>17</v>
      </c>
      <c r="O15" s="6" t="s">
        <v>53</v>
      </c>
      <c r="P15" s="6" t="s">
        <v>54</v>
      </c>
      <c r="Q15" s="6" t="s">
        <v>55</v>
      </c>
      <c r="R15" s="6" t="s">
        <v>56</v>
      </c>
      <c r="S15" s="6" t="s">
        <v>22</v>
      </c>
      <c r="T15" s="52"/>
      <c r="U15" s="52"/>
      <c r="V15" s="50"/>
    </row>
    <row r="16" spans="1:22">
      <c r="A16" s="12">
        <v>1</v>
      </c>
      <c r="B16" s="25" t="s">
        <v>57</v>
      </c>
      <c r="C16" s="12" t="s">
        <v>31</v>
      </c>
      <c r="D16" s="12" t="s">
        <v>26</v>
      </c>
      <c r="E16" s="13">
        <v>1.8287037037037037E-3</v>
      </c>
      <c r="F16" s="12">
        <v>0</v>
      </c>
      <c r="G16" s="12">
        <v>0</v>
      </c>
      <c r="H16" s="12">
        <v>5</v>
      </c>
      <c r="I16" s="12">
        <v>0</v>
      </c>
      <c r="J16" s="12">
        <v>0</v>
      </c>
      <c r="K16" s="12">
        <v>5</v>
      </c>
      <c r="L16" s="14">
        <v>1.8865740740740742E-3</v>
      </c>
      <c r="M16" s="14">
        <v>1.689814814814815E-3</v>
      </c>
      <c r="N16" s="12">
        <v>5</v>
      </c>
      <c r="O16" s="12">
        <v>5</v>
      </c>
      <c r="P16" s="12">
        <v>50</v>
      </c>
      <c r="Q16" s="12">
        <v>0</v>
      </c>
      <c r="R16" s="12">
        <v>0</v>
      </c>
      <c r="S16" s="12">
        <v>60</v>
      </c>
      <c r="T16" s="14">
        <v>2.3842592592592596E-3</v>
      </c>
      <c r="U16" s="14">
        <v>1.8865740740740742E-3</v>
      </c>
      <c r="V16" s="12">
        <v>2</v>
      </c>
    </row>
    <row r="17" spans="1:22">
      <c r="A17" s="12">
        <v>2</v>
      </c>
      <c r="B17" s="25" t="s">
        <v>58</v>
      </c>
      <c r="C17" s="12" t="s">
        <v>62</v>
      </c>
      <c r="D17" s="12" t="s">
        <v>26</v>
      </c>
      <c r="E17" s="13">
        <v>2.1296296296296298E-3</v>
      </c>
      <c r="F17" s="12">
        <v>10</v>
      </c>
      <c r="G17" s="12">
        <v>5</v>
      </c>
      <c r="H17" s="12">
        <v>0</v>
      </c>
      <c r="I17" s="12">
        <v>5</v>
      </c>
      <c r="J17" s="12">
        <v>0</v>
      </c>
      <c r="K17" s="12">
        <v>20</v>
      </c>
      <c r="L17" s="14">
        <v>2.3611111111111111E-3</v>
      </c>
      <c r="M17" s="14">
        <v>2.0949074074074073E-3</v>
      </c>
      <c r="N17" s="12">
        <v>10</v>
      </c>
      <c r="O17" s="12">
        <v>5</v>
      </c>
      <c r="P17" s="12">
        <v>5</v>
      </c>
      <c r="Q17" s="12">
        <v>0</v>
      </c>
      <c r="R17" s="12">
        <v>5</v>
      </c>
      <c r="S17" s="12">
        <v>25</v>
      </c>
      <c r="T17" s="14">
        <v>2.3842592592592591E-3</v>
      </c>
      <c r="U17" s="14">
        <v>2.3611111111111111E-3</v>
      </c>
      <c r="V17" s="12">
        <v>4</v>
      </c>
    </row>
    <row r="18" spans="1:22">
      <c r="A18" s="12">
        <v>3</v>
      </c>
      <c r="B18" s="25" t="s">
        <v>59</v>
      </c>
      <c r="C18" s="12" t="s">
        <v>63</v>
      </c>
      <c r="D18" s="12" t="s">
        <v>26</v>
      </c>
      <c r="E18" s="13">
        <v>1.8981481481481482E-3</v>
      </c>
      <c r="F18" s="12">
        <v>0</v>
      </c>
      <c r="G18" s="12">
        <v>5</v>
      </c>
      <c r="H18" s="12">
        <v>0</v>
      </c>
      <c r="I18" s="12">
        <v>5</v>
      </c>
      <c r="J18" s="12">
        <v>0</v>
      </c>
      <c r="K18" s="12">
        <v>10</v>
      </c>
      <c r="L18" s="14">
        <v>2.0138888888888888E-3</v>
      </c>
      <c r="M18" s="14">
        <v>1.7939814814814815E-3</v>
      </c>
      <c r="N18" s="12">
        <v>0</v>
      </c>
      <c r="O18" s="12">
        <v>5</v>
      </c>
      <c r="P18" s="12">
        <v>0</v>
      </c>
      <c r="Q18" s="12">
        <v>0</v>
      </c>
      <c r="R18" s="12">
        <v>0</v>
      </c>
      <c r="S18" s="12">
        <v>5</v>
      </c>
      <c r="T18" s="14">
        <v>1.8518518518518519E-3</v>
      </c>
      <c r="U18" s="14">
        <v>1.8518518518518519E-3</v>
      </c>
      <c r="V18" s="12">
        <v>1</v>
      </c>
    </row>
    <row r="19" spans="1:22">
      <c r="A19" s="12">
        <v>4</v>
      </c>
      <c r="B19" s="25" t="s">
        <v>60</v>
      </c>
      <c r="C19" s="12"/>
      <c r="D19" s="12" t="s">
        <v>26</v>
      </c>
      <c r="E19" s="13">
        <v>2.0949074074074073E-3</v>
      </c>
      <c r="F19" s="12">
        <v>100</v>
      </c>
      <c r="G19" s="12">
        <v>150</v>
      </c>
      <c r="H19" s="12">
        <v>10</v>
      </c>
      <c r="I19" s="12">
        <v>100</v>
      </c>
      <c r="J19" s="12">
        <v>5</v>
      </c>
      <c r="K19" s="12">
        <v>365</v>
      </c>
      <c r="L19" s="14">
        <v>6.3194444444444444E-3</v>
      </c>
      <c r="M19" s="14">
        <v>2.2685185185185182E-3</v>
      </c>
      <c r="N19" s="12">
        <v>100</v>
      </c>
      <c r="O19" s="12">
        <v>5</v>
      </c>
      <c r="P19" s="12">
        <v>0</v>
      </c>
      <c r="Q19" s="12">
        <v>0</v>
      </c>
      <c r="R19" s="12">
        <v>0</v>
      </c>
      <c r="S19" s="12">
        <v>105</v>
      </c>
      <c r="T19" s="14">
        <v>3.483796296296296E-3</v>
      </c>
      <c r="U19" s="14">
        <v>3.483796296296296E-3</v>
      </c>
      <c r="V19" s="12">
        <v>5</v>
      </c>
    </row>
    <row r="20" spans="1:22">
      <c r="A20" s="12">
        <v>5</v>
      </c>
      <c r="B20" s="25" t="s">
        <v>61</v>
      </c>
      <c r="C20" s="12" t="s">
        <v>63</v>
      </c>
      <c r="D20" s="12" t="s">
        <v>42</v>
      </c>
      <c r="E20" s="13">
        <v>1.9907407407407408E-3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4">
        <v>1.9907407407407408E-3</v>
      </c>
      <c r="M20" s="14">
        <v>2.1180555555555553E-3</v>
      </c>
      <c r="N20" s="12">
        <v>0</v>
      </c>
      <c r="O20" s="12">
        <v>0</v>
      </c>
      <c r="P20" s="12">
        <v>0</v>
      </c>
      <c r="Q20" s="12">
        <v>5</v>
      </c>
      <c r="R20" s="12">
        <v>0</v>
      </c>
      <c r="S20" s="12">
        <v>5</v>
      </c>
      <c r="T20" s="14">
        <v>2.1759259259259258E-3</v>
      </c>
      <c r="U20" s="14">
        <v>1.9907407407407408E-3</v>
      </c>
      <c r="V20" s="12">
        <v>3</v>
      </c>
    </row>
    <row r="21" spans="1:22" ht="25.5">
      <c r="A21" s="24">
        <v>6</v>
      </c>
      <c r="B21" s="26" t="s">
        <v>64</v>
      </c>
      <c r="C21" s="6" t="s">
        <v>50</v>
      </c>
      <c r="D21" s="18" t="s">
        <v>26</v>
      </c>
      <c r="E21" s="13">
        <v>3.5069444444444445E-3</v>
      </c>
      <c r="F21" s="12">
        <v>10</v>
      </c>
      <c r="G21" s="12">
        <v>5</v>
      </c>
      <c r="H21" s="12">
        <v>0</v>
      </c>
      <c r="I21" s="12">
        <v>5</v>
      </c>
      <c r="J21" s="12">
        <v>0</v>
      </c>
      <c r="K21" s="12">
        <v>20</v>
      </c>
      <c r="L21" s="14">
        <v>3.7384259259259263E-3</v>
      </c>
      <c r="M21" s="14">
        <v>3.483796296296296E-3</v>
      </c>
      <c r="N21" s="12">
        <v>10</v>
      </c>
      <c r="O21" s="12">
        <v>5</v>
      </c>
      <c r="P21" s="12">
        <v>5</v>
      </c>
      <c r="Q21" s="12">
        <v>0</v>
      </c>
      <c r="R21" s="12">
        <v>5</v>
      </c>
      <c r="S21" s="12">
        <v>25</v>
      </c>
      <c r="T21" s="14">
        <v>3.7731481481481483E-3</v>
      </c>
      <c r="U21" s="14">
        <v>3.7384259259259263E-3</v>
      </c>
      <c r="V21" s="24">
        <v>6</v>
      </c>
    </row>
    <row r="22" spans="1:22" ht="25.5">
      <c r="A22" s="24">
        <v>7</v>
      </c>
      <c r="B22" s="27" t="s">
        <v>65</v>
      </c>
      <c r="C22" s="6" t="s">
        <v>50</v>
      </c>
      <c r="D22" s="18" t="s">
        <v>26</v>
      </c>
      <c r="E22" s="13">
        <v>3.5185185185185185E-3</v>
      </c>
      <c r="F22" s="12">
        <v>10</v>
      </c>
      <c r="G22" s="12">
        <v>5</v>
      </c>
      <c r="H22" s="12">
        <v>0</v>
      </c>
      <c r="I22" s="12">
        <v>5</v>
      </c>
      <c r="J22" s="12">
        <v>0</v>
      </c>
      <c r="K22" s="12">
        <v>25</v>
      </c>
      <c r="L22" s="14">
        <v>3.8078703703703707E-3</v>
      </c>
      <c r="M22" s="14" t="s">
        <v>30</v>
      </c>
      <c r="N22" s="12"/>
      <c r="O22" s="12"/>
      <c r="P22" s="12"/>
      <c r="Q22" s="12"/>
      <c r="R22" s="12"/>
      <c r="S22" s="12" t="s">
        <v>30</v>
      </c>
      <c r="T22" s="14" t="s">
        <v>30</v>
      </c>
      <c r="U22" s="14">
        <v>3.8078703703703707E-3</v>
      </c>
      <c r="V22" s="24">
        <v>8</v>
      </c>
    </row>
    <row r="23" spans="1:22">
      <c r="A23" s="24">
        <v>8</v>
      </c>
      <c r="B23" s="27" t="s">
        <v>66</v>
      </c>
      <c r="C23" s="12" t="s">
        <v>31</v>
      </c>
      <c r="D23" s="18" t="s">
        <v>26</v>
      </c>
      <c r="E23" s="13">
        <v>3.645833333333333E-3</v>
      </c>
      <c r="F23" s="12">
        <v>10</v>
      </c>
      <c r="G23" s="12">
        <v>5</v>
      </c>
      <c r="H23" s="12">
        <v>0</v>
      </c>
      <c r="I23" s="12">
        <v>5</v>
      </c>
      <c r="J23" s="12">
        <v>0</v>
      </c>
      <c r="K23" s="12">
        <v>10</v>
      </c>
      <c r="L23" s="14">
        <v>3.7615740740740739E-3</v>
      </c>
      <c r="M23" s="14">
        <v>4.8726851851851856E-3</v>
      </c>
      <c r="N23" s="12">
        <v>10</v>
      </c>
      <c r="O23" s="12">
        <v>5</v>
      </c>
      <c r="P23" s="12">
        <v>5</v>
      </c>
      <c r="Q23" s="12">
        <v>0</v>
      </c>
      <c r="R23" s="12">
        <v>5</v>
      </c>
      <c r="S23" s="12">
        <v>30</v>
      </c>
      <c r="T23" s="14">
        <v>5.2199074074074066E-3</v>
      </c>
      <c r="U23" s="14">
        <v>3.7615740740740739E-3</v>
      </c>
      <c r="V23" s="24">
        <v>7</v>
      </c>
    </row>
    <row r="26" spans="1:22">
      <c r="A26" s="47" t="s">
        <v>45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</row>
    <row r="27" spans="1:22">
      <c r="K27" s="2"/>
      <c r="L27" s="2"/>
      <c r="M27" s="2"/>
      <c r="N27" s="3"/>
      <c r="O27" s="2"/>
      <c r="P27" s="2"/>
    </row>
    <row r="28" spans="1:22">
      <c r="A28" s="47" t="s">
        <v>138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</row>
  </sheetData>
  <mergeCells count="24">
    <mergeCell ref="A12:A15"/>
    <mergeCell ref="E12:U12"/>
    <mergeCell ref="E13:L13"/>
    <mergeCell ref="F14:K14"/>
    <mergeCell ref="N14:S14"/>
    <mergeCell ref="D12:D15"/>
    <mergeCell ref="B12:B15"/>
    <mergeCell ref="M13:T13"/>
    <mergeCell ref="A26:V26"/>
    <mergeCell ref="A28:V28"/>
    <mergeCell ref="T14:T15"/>
    <mergeCell ref="U13:U15"/>
    <mergeCell ref="M14:M15"/>
    <mergeCell ref="L14:L15"/>
    <mergeCell ref="V12:V15"/>
    <mergeCell ref="E14:E15"/>
    <mergeCell ref="C12:C15"/>
    <mergeCell ref="A1:V1"/>
    <mergeCell ref="A3:V3"/>
    <mergeCell ref="A4:V4"/>
    <mergeCell ref="A5:V5"/>
    <mergeCell ref="A7:V7"/>
    <mergeCell ref="A8:V8"/>
    <mergeCell ref="A10:V10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W25"/>
  <sheetViews>
    <sheetView topLeftCell="A10" zoomScale="75" workbookViewId="0">
      <selection activeCell="T22" sqref="T22"/>
    </sheetView>
  </sheetViews>
  <sheetFormatPr defaultColWidth="8.875" defaultRowHeight="15.75"/>
  <cols>
    <col min="1" max="1" width="6.125" customWidth="1"/>
    <col min="2" max="2" width="26" customWidth="1"/>
    <col min="3" max="3" width="11.625" customWidth="1"/>
    <col min="5" max="5" width="11.125" customWidth="1"/>
    <col min="6" max="10" width="0" hidden="1" customWidth="1"/>
    <col min="13" max="13" width="11.625" customWidth="1"/>
    <col min="14" max="18" width="0" hidden="1" customWidth="1"/>
  </cols>
  <sheetData>
    <row r="1" spans="1:2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28"/>
    </row>
    <row r="2" spans="1:2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30"/>
    </row>
    <row r="4" spans="1:23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29"/>
    </row>
    <row r="5" spans="1:23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31"/>
    </row>
    <row r="6" spans="1:2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29"/>
    </row>
    <row r="8" spans="1:23">
      <c r="A8" s="56" t="s">
        <v>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29"/>
    </row>
    <row r="11" spans="1:23">
      <c r="A11" s="70" t="s">
        <v>154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</row>
    <row r="12" spans="1:2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</row>
    <row r="13" spans="1:23">
      <c r="A13" s="48" t="s">
        <v>6</v>
      </c>
      <c r="B13" s="48" t="s">
        <v>7</v>
      </c>
      <c r="C13" s="48" t="s">
        <v>8</v>
      </c>
      <c r="D13" s="48" t="s">
        <v>25</v>
      </c>
      <c r="E13" s="53" t="s">
        <v>9</v>
      </c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48" t="s">
        <v>10</v>
      </c>
    </row>
    <row r="14" spans="1:23">
      <c r="A14" s="49"/>
      <c r="B14" s="49"/>
      <c r="C14" s="49"/>
      <c r="D14" s="49"/>
      <c r="E14" s="53" t="s">
        <v>11</v>
      </c>
      <c r="F14" s="53"/>
      <c r="G14" s="53"/>
      <c r="H14" s="53"/>
      <c r="I14" s="53"/>
      <c r="J14" s="53"/>
      <c r="K14" s="53"/>
      <c r="L14" s="53"/>
      <c r="M14" s="53" t="s">
        <v>12</v>
      </c>
      <c r="N14" s="53"/>
      <c r="O14" s="53"/>
      <c r="P14" s="53"/>
      <c r="Q14" s="53"/>
      <c r="R14" s="53"/>
      <c r="S14" s="53"/>
      <c r="T14" s="53"/>
      <c r="U14" s="51" t="s">
        <v>13</v>
      </c>
      <c r="V14" s="49"/>
    </row>
    <row r="15" spans="1:23">
      <c r="A15" s="49"/>
      <c r="B15" s="49"/>
      <c r="C15" s="49"/>
      <c r="D15" s="49"/>
      <c r="E15" s="51" t="s">
        <v>14</v>
      </c>
      <c r="F15" s="75" t="s">
        <v>15</v>
      </c>
      <c r="G15" s="76"/>
      <c r="H15" s="76"/>
      <c r="I15" s="76"/>
      <c r="J15" s="76"/>
      <c r="K15" s="77"/>
      <c r="L15" s="51" t="s">
        <v>16</v>
      </c>
      <c r="M15" s="51" t="s">
        <v>14</v>
      </c>
      <c r="N15" s="75" t="s">
        <v>15</v>
      </c>
      <c r="O15" s="76"/>
      <c r="P15" s="76"/>
      <c r="Q15" s="76"/>
      <c r="R15" s="76"/>
      <c r="S15" s="77"/>
      <c r="T15" s="51" t="s">
        <v>16</v>
      </c>
      <c r="U15" s="63"/>
      <c r="V15" s="49"/>
    </row>
    <row r="16" spans="1:23">
      <c r="A16" s="50"/>
      <c r="B16" s="50"/>
      <c r="C16" s="50"/>
      <c r="D16" s="50"/>
      <c r="E16" s="52"/>
      <c r="F16" s="6" t="s">
        <v>17</v>
      </c>
      <c r="G16" s="6" t="s">
        <v>53</v>
      </c>
      <c r="H16" s="6" t="s">
        <v>54</v>
      </c>
      <c r="I16" s="6" t="s">
        <v>55</v>
      </c>
      <c r="J16" s="6" t="s">
        <v>56</v>
      </c>
      <c r="K16" s="6" t="s">
        <v>22</v>
      </c>
      <c r="L16" s="52"/>
      <c r="M16" s="52"/>
      <c r="N16" s="6" t="s">
        <v>17</v>
      </c>
      <c r="O16" s="6" t="s">
        <v>53</v>
      </c>
      <c r="P16" s="6" t="s">
        <v>54</v>
      </c>
      <c r="Q16" s="6" t="s">
        <v>55</v>
      </c>
      <c r="R16" s="6" t="s">
        <v>56</v>
      </c>
      <c r="S16" s="6" t="s">
        <v>22</v>
      </c>
      <c r="T16" s="52"/>
      <c r="U16" s="52"/>
      <c r="V16" s="50"/>
    </row>
    <row r="17" spans="1:22" ht="38.25">
      <c r="A17" s="15">
        <v>1</v>
      </c>
      <c r="B17" s="27" t="s">
        <v>72</v>
      </c>
      <c r="C17" s="17" t="s">
        <v>67</v>
      </c>
      <c r="D17" s="15" t="s">
        <v>26</v>
      </c>
      <c r="E17" s="33">
        <v>2.1180555555555553E-3</v>
      </c>
      <c r="F17" s="15">
        <v>0</v>
      </c>
      <c r="G17" s="15">
        <v>0</v>
      </c>
      <c r="H17" s="15">
        <v>0</v>
      </c>
      <c r="I17" s="15">
        <v>5</v>
      </c>
      <c r="J17" s="15">
        <v>0</v>
      </c>
      <c r="K17" s="15">
        <v>5</v>
      </c>
      <c r="L17" s="33">
        <v>2.1759259259259258E-3</v>
      </c>
      <c r="M17" s="33">
        <v>2.3148148148148151E-3</v>
      </c>
      <c r="N17" s="15">
        <v>5</v>
      </c>
      <c r="O17" s="15">
        <v>5</v>
      </c>
      <c r="P17" s="15">
        <v>5</v>
      </c>
      <c r="Q17" s="15">
        <v>0</v>
      </c>
      <c r="R17" s="15">
        <v>5</v>
      </c>
      <c r="S17" s="15">
        <v>20</v>
      </c>
      <c r="T17" s="33">
        <v>2.5462962962962965E-3</v>
      </c>
      <c r="U17" s="33">
        <v>2.1759259259259258E-3</v>
      </c>
      <c r="V17" s="15">
        <v>1</v>
      </c>
    </row>
    <row r="18" spans="1:22" ht="38.25">
      <c r="A18" s="15">
        <v>2</v>
      </c>
      <c r="B18" s="27" t="s">
        <v>71</v>
      </c>
      <c r="C18" s="17" t="s">
        <v>67</v>
      </c>
      <c r="D18" s="15" t="s">
        <v>42</v>
      </c>
      <c r="E18" s="33">
        <v>4.0046296296296297E-3</v>
      </c>
      <c r="F18" s="15">
        <v>0</v>
      </c>
      <c r="G18" s="15">
        <v>5</v>
      </c>
      <c r="H18" s="15">
        <v>0</v>
      </c>
      <c r="I18" s="15">
        <v>0</v>
      </c>
      <c r="J18" s="15">
        <v>0</v>
      </c>
      <c r="K18" s="15">
        <v>5</v>
      </c>
      <c r="L18" s="33">
        <v>4.0625000000000001E-3</v>
      </c>
      <c r="M18" s="33">
        <v>3.0439814814814821E-3</v>
      </c>
      <c r="N18" s="15">
        <v>0</v>
      </c>
      <c r="O18" s="15">
        <v>10</v>
      </c>
      <c r="P18" s="15">
        <v>0</v>
      </c>
      <c r="Q18" s="15">
        <v>50</v>
      </c>
      <c r="R18" s="15">
        <v>0</v>
      </c>
      <c r="S18" s="15">
        <v>60</v>
      </c>
      <c r="T18" s="33">
        <v>3.7384259259259267E-3</v>
      </c>
      <c r="U18" s="33">
        <v>3.7384259259259267E-3</v>
      </c>
      <c r="V18" s="15">
        <v>2</v>
      </c>
    </row>
    <row r="19" spans="1:22" ht="25.5">
      <c r="A19" s="21">
        <v>3</v>
      </c>
      <c r="B19" s="25" t="s">
        <v>68</v>
      </c>
      <c r="C19" s="6" t="s">
        <v>70</v>
      </c>
      <c r="D19" s="21" t="s">
        <v>26</v>
      </c>
      <c r="E19" s="33">
        <v>6.030092592592593E-3</v>
      </c>
      <c r="F19" s="15">
        <v>0</v>
      </c>
      <c r="G19" s="15">
        <v>5</v>
      </c>
      <c r="H19" s="15">
        <v>0</v>
      </c>
      <c r="I19" s="15">
        <v>0</v>
      </c>
      <c r="J19" s="15">
        <v>0</v>
      </c>
      <c r="K19" s="15">
        <v>15</v>
      </c>
      <c r="L19" s="33">
        <v>6.2037037037037043E-3</v>
      </c>
      <c r="M19" s="33">
        <v>5.8217592592592592E-3</v>
      </c>
      <c r="N19" s="15">
        <v>0</v>
      </c>
      <c r="O19" s="15">
        <v>10</v>
      </c>
      <c r="P19" s="15">
        <v>0</v>
      </c>
      <c r="Q19" s="15">
        <v>50</v>
      </c>
      <c r="R19" s="15">
        <v>0</v>
      </c>
      <c r="S19" s="15">
        <v>30</v>
      </c>
      <c r="T19" s="33">
        <v>6.168981481481481E-3</v>
      </c>
      <c r="U19" s="33">
        <v>6.168981481481481E-3</v>
      </c>
      <c r="V19" s="21">
        <v>4</v>
      </c>
    </row>
    <row r="20" spans="1:22" ht="38.25">
      <c r="A20" s="21">
        <v>4</v>
      </c>
      <c r="B20" s="32" t="s">
        <v>69</v>
      </c>
      <c r="C20" s="6" t="s">
        <v>50</v>
      </c>
      <c r="D20" s="21" t="s">
        <v>26</v>
      </c>
      <c r="E20" s="33">
        <v>5.347222222222222E-3</v>
      </c>
      <c r="F20" s="15">
        <v>0</v>
      </c>
      <c r="G20" s="15">
        <v>5</v>
      </c>
      <c r="H20" s="15">
        <v>0</v>
      </c>
      <c r="I20" s="15">
        <v>0</v>
      </c>
      <c r="J20" s="15">
        <v>0</v>
      </c>
      <c r="K20" s="15">
        <v>20</v>
      </c>
      <c r="L20" s="33">
        <v>5.5787037037037038E-3</v>
      </c>
      <c r="M20" s="33">
        <v>5.0231481481481481E-3</v>
      </c>
      <c r="N20" s="15">
        <v>0</v>
      </c>
      <c r="O20" s="15">
        <v>10</v>
      </c>
      <c r="P20" s="15">
        <v>0</v>
      </c>
      <c r="Q20" s="15">
        <v>50</v>
      </c>
      <c r="R20" s="15">
        <v>0</v>
      </c>
      <c r="S20" s="15">
        <v>35</v>
      </c>
      <c r="T20" s="33">
        <v>5.4282407407407404E-3</v>
      </c>
      <c r="U20" s="33">
        <v>5.4282407407407404E-3</v>
      </c>
      <c r="V20" s="21">
        <v>3</v>
      </c>
    </row>
    <row r="23" spans="1:22">
      <c r="A23" s="47" t="s">
        <v>45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</row>
    <row r="24" spans="1:22">
      <c r="K24" s="2"/>
      <c r="L24" s="2"/>
      <c r="M24" s="2"/>
      <c r="N24" s="3"/>
      <c r="O24" s="2"/>
      <c r="P24" s="2"/>
    </row>
    <row r="25" spans="1:22">
      <c r="A25" s="47" t="s">
        <v>138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</row>
  </sheetData>
  <mergeCells count="24">
    <mergeCell ref="A8:V8"/>
    <mergeCell ref="A7:V7"/>
    <mergeCell ref="A1:V1"/>
    <mergeCell ref="A4:V4"/>
    <mergeCell ref="A3:V3"/>
    <mergeCell ref="A5:V5"/>
    <mergeCell ref="A11:V11"/>
    <mergeCell ref="A13:A16"/>
    <mergeCell ref="B13:B16"/>
    <mergeCell ref="C13:C16"/>
    <mergeCell ref="E13:U13"/>
    <mergeCell ref="U14:U16"/>
    <mergeCell ref="E15:E16"/>
    <mergeCell ref="F15:K15"/>
    <mergeCell ref="N15:S15"/>
    <mergeCell ref="A23:V23"/>
    <mergeCell ref="A25:V25"/>
    <mergeCell ref="L15:L16"/>
    <mergeCell ref="D13:D16"/>
    <mergeCell ref="T15:T16"/>
    <mergeCell ref="V13:V16"/>
    <mergeCell ref="E14:L14"/>
    <mergeCell ref="M14:T14"/>
    <mergeCell ref="M15:M16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96" orientation="landscape" horizontalDpi="4294967292" verticalDpi="4294967292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8"/>
  <sheetViews>
    <sheetView topLeftCell="A4" workbookViewId="0">
      <selection activeCell="T6" sqref="T6"/>
    </sheetView>
  </sheetViews>
  <sheetFormatPr defaultColWidth="8.875" defaultRowHeight="15.75"/>
  <cols>
    <col min="1" max="1" width="6.5" customWidth="1"/>
    <col min="2" max="2" width="15.625" customWidth="1"/>
    <col min="3" max="3" width="18.125" customWidth="1"/>
    <col min="4" max="4" width="7.125" customWidth="1"/>
    <col min="6" max="10" width="0" hidden="1" customWidth="1"/>
    <col min="14" max="18" width="0" hidden="1" customWidth="1"/>
    <col min="22" max="22" width="7.625" customWidth="1"/>
  </cols>
  <sheetData>
    <row r="1" spans="1:2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</row>
    <row r="2" spans="1:2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2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</row>
    <row r="8" spans="1:22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78" t="s">
        <v>139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</row>
    <row r="12" spans="1:22">
      <c r="A12" s="82" t="s">
        <v>6</v>
      </c>
      <c r="B12" s="82" t="s">
        <v>7</v>
      </c>
      <c r="C12" s="82" t="s">
        <v>8</v>
      </c>
      <c r="D12" s="82" t="s">
        <v>25</v>
      </c>
      <c r="E12" s="83" t="s">
        <v>9</v>
      </c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2" t="s">
        <v>10</v>
      </c>
    </row>
    <row r="13" spans="1:22">
      <c r="A13" s="54"/>
      <c r="B13" s="54"/>
      <c r="C13" s="54"/>
      <c r="D13" s="54"/>
      <c r="E13" s="83" t="s">
        <v>11</v>
      </c>
      <c r="F13" s="83"/>
      <c r="G13" s="83"/>
      <c r="H13" s="83"/>
      <c r="I13" s="83"/>
      <c r="J13" s="83"/>
      <c r="K13" s="83"/>
      <c r="L13" s="83"/>
      <c r="M13" s="83" t="s">
        <v>12</v>
      </c>
      <c r="N13" s="83"/>
      <c r="O13" s="83"/>
      <c r="P13" s="83"/>
      <c r="Q13" s="83"/>
      <c r="R13" s="83"/>
      <c r="S13" s="83"/>
      <c r="T13" s="83"/>
      <c r="U13" s="84" t="s">
        <v>13</v>
      </c>
      <c r="V13" s="54"/>
    </row>
    <row r="14" spans="1:22">
      <c r="A14" s="54"/>
      <c r="B14" s="54"/>
      <c r="C14" s="54"/>
      <c r="D14" s="54"/>
      <c r="E14" s="84" t="s">
        <v>14</v>
      </c>
      <c r="F14" s="87" t="s">
        <v>15</v>
      </c>
      <c r="G14" s="88"/>
      <c r="H14" s="88"/>
      <c r="I14" s="88"/>
      <c r="J14" s="88"/>
      <c r="K14" s="89"/>
      <c r="L14" s="84" t="s">
        <v>16</v>
      </c>
      <c r="M14" s="84" t="s">
        <v>14</v>
      </c>
      <c r="N14" s="87" t="s">
        <v>15</v>
      </c>
      <c r="O14" s="88"/>
      <c r="P14" s="88"/>
      <c r="Q14" s="88"/>
      <c r="R14" s="88"/>
      <c r="S14" s="89"/>
      <c r="T14" s="84" t="s">
        <v>16</v>
      </c>
      <c r="U14" s="85"/>
      <c r="V14" s="54"/>
    </row>
    <row r="15" spans="1:22">
      <c r="A15" s="55"/>
      <c r="B15" s="55"/>
      <c r="C15" s="55"/>
      <c r="D15" s="55"/>
      <c r="E15" s="86"/>
      <c r="F15" s="35" t="s">
        <v>17</v>
      </c>
      <c r="G15" s="35" t="s">
        <v>53</v>
      </c>
      <c r="H15" s="35" t="s">
        <v>54</v>
      </c>
      <c r="I15" s="35" t="s">
        <v>55</v>
      </c>
      <c r="J15" s="35" t="s">
        <v>56</v>
      </c>
      <c r="K15" s="35" t="s">
        <v>22</v>
      </c>
      <c r="L15" s="86"/>
      <c r="M15" s="86"/>
      <c r="N15" s="35" t="s">
        <v>17</v>
      </c>
      <c r="O15" s="35" t="s">
        <v>53</v>
      </c>
      <c r="P15" s="35" t="s">
        <v>54</v>
      </c>
      <c r="Q15" s="35" t="s">
        <v>55</v>
      </c>
      <c r="R15" s="35" t="s">
        <v>56</v>
      </c>
      <c r="S15" s="35" t="s">
        <v>22</v>
      </c>
      <c r="T15" s="86"/>
      <c r="U15" s="86"/>
      <c r="V15" s="55"/>
    </row>
    <row r="16" spans="1:22">
      <c r="A16" s="18">
        <v>1</v>
      </c>
      <c r="B16" s="18" t="s">
        <v>74</v>
      </c>
      <c r="C16" s="39" t="s">
        <v>89</v>
      </c>
      <c r="D16" s="18" t="s">
        <v>26</v>
      </c>
      <c r="E16" s="37">
        <v>1.423611111111111E-3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f t="shared" ref="K16:K23" si="0">SUM(F16:J16)</f>
        <v>0</v>
      </c>
      <c r="L16" s="38">
        <f>E16+TIME(,,K16)</f>
        <v>1.423611111111111E-3</v>
      </c>
      <c r="M16" s="38">
        <v>1.3541666666666667E-3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f>SUM(N16:R16)</f>
        <v>0</v>
      </c>
      <c r="T16" s="38">
        <f>M16+TIME(,,S16)</f>
        <v>1.3541666666666667E-3</v>
      </c>
      <c r="U16" s="38">
        <f>MIN(L16,T16)</f>
        <v>1.3541666666666667E-3</v>
      </c>
      <c r="V16" s="18">
        <f>IF(ISERROR(RANK(U16,$U$16:$U$23,1)),"",RANK(U16,$U$16:$U$23,1))</f>
        <v>1</v>
      </c>
    </row>
    <row r="17" spans="1:22" ht="31.5">
      <c r="A17" s="18">
        <v>2</v>
      </c>
      <c r="B17" s="18" t="s">
        <v>75</v>
      </c>
      <c r="C17" s="40" t="s">
        <v>50</v>
      </c>
      <c r="D17" s="18" t="s">
        <v>26</v>
      </c>
      <c r="E17" s="37">
        <v>2.673611111111111E-3</v>
      </c>
      <c r="F17" s="18">
        <v>0</v>
      </c>
      <c r="G17" s="18">
        <v>0</v>
      </c>
      <c r="H17" s="18">
        <v>0</v>
      </c>
      <c r="I17" s="18">
        <v>55</v>
      </c>
      <c r="J17" s="18">
        <v>5</v>
      </c>
      <c r="K17" s="18">
        <f t="shared" si="0"/>
        <v>60</v>
      </c>
      <c r="L17" s="38">
        <f t="shared" ref="L17:L23" si="1">E17+TIME(,,K17)</f>
        <v>3.3680555555555556E-3</v>
      </c>
      <c r="M17" s="38" t="s">
        <v>30</v>
      </c>
      <c r="N17" s="18"/>
      <c r="O17" s="18"/>
      <c r="P17" s="18"/>
      <c r="Q17" s="18"/>
      <c r="R17" s="18"/>
      <c r="S17" s="18">
        <f t="shared" ref="S17:S23" si="2">SUM(N17:R17)</f>
        <v>0</v>
      </c>
      <c r="T17" s="38" t="s">
        <v>30</v>
      </c>
      <c r="U17" s="38">
        <f t="shared" ref="U17:U23" si="3">MIN(L17,T17)</f>
        <v>3.3680555555555556E-3</v>
      </c>
      <c r="V17" s="18">
        <f t="shared" ref="V17:V23" si="4">IF(ISERROR(RANK(U17,$U$16:$U$23,1)),"",RANK(U17,$U$16:$U$23,1))</f>
        <v>8</v>
      </c>
    </row>
    <row r="18" spans="1:22" ht="31.5">
      <c r="A18" s="18">
        <v>3</v>
      </c>
      <c r="B18" s="18" t="s">
        <v>76</v>
      </c>
      <c r="C18" s="40" t="s">
        <v>50</v>
      </c>
      <c r="D18" s="18" t="s">
        <v>26</v>
      </c>
      <c r="E18" s="37">
        <v>3.645833333333333E-3</v>
      </c>
      <c r="F18" s="18">
        <v>5</v>
      </c>
      <c r="G18" s="18">
        <v>10</v>
      </c>
      <c r="H18" s="18">
        <v>5</v>
      </c>
      <c r="I18" s="18">
        <v>10</v>
      </c>
      <c r="J18" s="18">
        <v>5</v>
      </c>
      <c r="K18" s="18">
        <f t="shared" si="0"/>
        <v>35</v>
      </c>
      <c r="L18" s="38">
        <f t="shared" si="1"/>
        <v>4.0509259259259257E-3</v>
      </c>
      <c r="M18" s="38">
        <v>2.4652777777777776E-3</v>
      </c>
      <c r="N18" s="18">
        <v>0</v>
      </c>
      <c r="O18" s="18">
        <v>10</v>
      </c>
      <c r="P18" s="18">
        <v>0</v>
      </c>
      <c r="Q18" s="18">
        <v>5</v>
      </c>
      <c r="R18" s="18">
        <v>0</v>
      </c>
      <c r="S18" s="18">
        <f t="shared" si="2"/>
        <v>15</v>
      </c>
      <c r="T18" s="38">
        <f t="shared" ref="T18:T23" si="5">M18+TIME(,,S18)</f>
        <v>2.6388888888888885E-3</v>
      </c>
      <c r="U18" s="38">
        <f t="shared" si="3"/>
        <v>2.6388888888888885E-3</v>
      </c>
      <c r="V18" s="18">
        <f t="shared" si="4"/>
        <v>7</v>
      </c>
    </row>
    <row r="19" spans="1:22">
      <c r="A19" s="18">
        <v>4</v>
      </c>
      <c r="B19" s="18" t="s">
        <v>77</v>
      </c>
      <c r="C19" s="39" t="s">
        <v>89</v>
      </c>
      <c r="D19" s="18" t="s">
        <v>26</v>
      </c>
      <c r="E19" s="37" t="s">
        <v>73</v>
      </c>
      <c r="F19" s="18"/>
      <c r="G19" s="18"/>
      <c r="H19" s="18"/>
      <c r="I19" s="18"/>
      <c r="J19" s="18"/>
      <c r="K19" s="18">
        <f t="shared" si="0"/>
        <v>0</v>
      </c>
      <c r="L19" s="38" t="s">
        <v>30</v>
      </c>
      <c r="M19" s="38">
        <v>2.0717592592592593E-3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f t="shared" si="2"/>
        <v>5</v>
      </c>
      <c r="T19" s="38">
        <f t="shared" si="5"/>
        <v>2.1296296296296298E-3</v>
      </c>
      <c r="U19" s="38">
        <f t="shared" si="3"/>
        <v>2.1296296296296298E-3</v>
      </c>
      <c r="V19" s="18">
        <f t="shared" si="4"/>
        <v>6</v>
      </c>
    </row>
    <row r="20" spans="1:22">
      <c r="A20" s="18">
        <v>5</v>
      </c>
      <c r="B20" s="18" t="s">
        <v>78</v>
      </c>
      <c r="C20" s="39" t="s">
        <v>63</v>
      </c>
      <c r="D20" s="18" t="s">
        <v>26</v>
      </c>
      <c r="E20" s="37">
        <v>1.4583333333333334E-3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f t="shared" si="0"/>
        <v>0</v>
      </c>
      <c r="L20" s="38">
        <f t="shared" si="1"/>
        <v>1.4583333333333334E-3</v>
      </c>
      <c r="M20" s="38">
        <v>1.4004629629629629E-3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f t="shared" si="2"/>
        <v>0</v>
      </c>
      <c r="T20" s="38">
        <f t="shared" si="5"/>
        <v>1.4004629629629629E-3</v>
      </c>
      <c r="U20" s="38">
        <f t="shared" si="3"/>
        <v>1.4004629629629629E-3</v>
      </c>
      <c r="V20" s="18">
        <f t="shared" si="4"/>
        <v>2</v>
      </c>
    </row>
    <row r="21" spans="1:22">
      <c r="A21" s="18">
        <v>6</v>
      </c>
      <c r="B21" s="18" t="s">
        <v>79</v>
      </c>
      <c r="C21" s="39" t="s">
        <v>63</v>
      </c>
      <c r="D21" s="18" t="s">
        <v>26</v>
      </c>
      <c r="E21" s="37">
        <v>1.4930555555555556E-3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f t="shared" si="0"/>
        <v>0</v>
      </c>
      <c r="L21" s="37">
        <v>1.4930555555555556E-3</v>
      </c>
      <c r="M21" s="38">
        <v>1.5046296296296294E-3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f>SUM(N21:R21)</f>
        <v>0</v>
      </c>
      <c r="T21" s="38">
        <v>1.5046296296296294E-3</v>
      </c>
      <c r="U21" s="37">
        <v>1.4930555555555556E-3</v>
      </c>
      <c r="V21" s="18">
        <f t="shared" si="4"/>
        <v>3</v>
      </c>
    </row>
    <row r="22" spans="1:22">
      <c r="A22" s="18">
        <v>7</v>
      </c>
      <c r="B22" s="18" t="s">
        <v>80</v>
      </c>
      <c r="C22" s="39" t="s">
        <v>89</v>
      </c>
      <c r="D22" s="18" t="s">
        <v>26</v>
      </c>
      <c r="E22" s="37">
        <v>1.4930555555555556E-3</v>
      </c>
      <c r="F22" s="18">
        <v>0</v>
      </c>
      <c r="G22" s="18">
        <v>5</v>
      </c>
      <c r="H22" s="18">
        <v>0</v>
      </c>
      <c r="I22" s="18">
        <v>0</v>
      </c>
      <c r="J22" s="18">
        <v>0</v>
      </c>
      <c r="K22" s="18">
        <f t="shared" si="0"/>
        <v>5</v>
      </c>
      <c r="L22" s="38">
        <f t="shared" si="1"/>
        <v>1.5509259259259261E-3</v>
      </c>
      <c r="M22" s="38">
        <v>1.6782407407407406E-3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f t="shared" si="2"/>
        <v>0</v>
      </c>
      <c r="T22" s="38">
        <f t="shared" si="5"/>
        <v>1.6782407407407406E-3</v>
      </c>
      <c r="U22" s="38">
        <f t="shared" si="3"/>
        <v>1.5509259259259261E-3</v>
      </c>
      <c r="V22" s="18">
        <f t="shared" si="4"/>
        <v>4</v>
      </c>
    </row>
    <row r="23" spans="1:22">
      <c r="A23" s="18">
        <v>8</v>
      </c>
      <c r="B23" s="18" t="s">
        <v>81</v>
      </c>
      <c r="C23" s="39" t="s">
        <v>63</v>
      </c>
      <c r="D23" s="18" t="s">
        <v>26</v>
      </c>
      <c r="E23" s="37">
        <v>1.689814814814815E-3</v>
      </c>
      <c r="F23" s="18">
        <v>5</v>
      </c>
      <c r="G23" s="18">
        <v>0</v>
      </c>
      <c r="H23" s="18">
        <v>0</v>
      </c>
      <c r="I23" s="18">
        <v>5</v>
      </c>
      <c r="J23" s="18">
        <v>0</v>
      </c>
      <c r="K23" s="18">
        <f t="shared" si="0"/>
        <v>10</v>
      </c>
      <c r="L23" s="38">
        <f t="shared" si="1"/>
        <v>1.8055555555555557E-3</v>
      </c>
      <c r="M23" s="38">
        <v>1.6435185185185183E-3</v>
      </c>
      <c r="N23" s="18">
        <v>5</v>
      </c>
      <c r="O23" s="18">
        <v>0</v>
      </c>
      <c r="P23" s="18">
        <v>5</v>
      </c>
      <c r="Q23" s="18">
        <v>0</v>
      </c>
      <c r="R23" s="18">
        <v>0</v>
      </c>
      <c r="S23" s="18">
        <f t="shared" si="2"/>
        <v>10</v>
      </c>
      <c r="T23" s="38">
        <f t="shared" si="5"/>
        <v>1.759259259259259E-3</v>
      </c>
      <c r="U23" s="38">
        <f t="shared" si="3"/>
        <v>1.759259259259259E-3</v>
      </c>
      <c r="V23" s="18">
        <f t="shared" si="4"/>
        <v>5</v>
      </c>
    </row>
    <row r="26" spans="1:22">
      <c r="A26" s="47" t="s">
        <v>45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</row>
    <row r="27" spans="1:22">
      <c r="K27" s="2"/>
      <c r="L27" s="2"/>
      <c r="M27" s="2"/>
      <c r="N27" s="3"/>
      <c r="O27" s="2"/>
      <c r="P27" s="2"/>
    </row>
    <row r="28" spans="1:22">
      <c r="A28" s="47" t="s">
        <v>138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</row>
  </sheetData>
  <mergeCells count="24">
    <mergeCell ref="A26:V26"/>
    <mergeCell ref="A28:V28"/>
    <mergeCell ref="F14:K14"/>
    <mergeCell ref="L14:L15"/>
    <mergeCell ref="M14:M15"/>
    <mergeCell ref="N14:S14"/>
    <mergeCell ref="T14:T15"/>
    <mergeCell ref="C12:C15"/>
    <mergeCell ref="A10:V10"/>
    <mergeCell ref="A12:A15"/>
    <mergeCell ref="B12:B15"/>
    <mergeCell ref="D12:D15"/>
    <mergeCell ref="E12:U12"/>
    <mergeCell ref="V12:V15"/>
    <mergeCell ref="E13:L13"/>
    <mergeCell ref="M13:T13"/>
    <mergeCell ref="U13:U15"/>
    <mergeCell ref="E14:E15"/>
    <mergeCell ref="A8:V8"/>
    <mergeCell ref="A1:V1"/>
    <mergeCell ref="A3:V3"/>
    <mergeCell ref="A4:V4"/>
    <mergeCell ref="A5:V5"/>
    <mergeCell ref="A7:V7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orientation="landscape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9"/>
  <sheetViews>
    <sheetView topLeftCell="A7" workbookViewId="0">
      <selection activeCell="A29" sqref="A29:V29"/>
    </sheetView>
  </sheetViews>
  <sheetFormatPr defaultColWidth="8.875" defaultRowHeight="15.75"/>
  <cols>
    <col min="1" max="1" width="6.5" customWidth="1"/>
    <col min="2" max="2" width="17.125" customWidth="1"/>
    <col min="3" max="3" width="14.125" customWidth="1"/>
    <col min="6" max="10" width="0" hidden="1" customWidth="1"/>
    <col min="14" max="18" width="0" hidden="1" customWidth="1"/>
  </cols>
  <sheetData>
    <row r="1" spans="1:2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</row>
    <row r="2" spans="1:2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2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</row>
    <row r="8" spans="1:22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78" t="s">
        <v>140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</row>
    <row r="11" spans="1:22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</row>
    <row r="12" spans="1:22">
      <c r="A12" s="82" t="s">
        <v>6</v>
      </c>
      <c r="B12" s="82" t="s">
        <v>7</v>
      </c>
      <c r="C12" s="82" t="s">
        <v>8</v>
      </c>
      <c r="D12" s="82" t="s">
        <v>25</v>
      </c>
      <c r="E12" s="83" t="s">
        <v>9</v>
      </c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2" t="s">
        <v>10</v>
      </c>
    </row>
    <row r="13" spans="1:22" ht="15.75" customHeight="1">
      <c r="A13" s="54"/>
      <c r="B13" s="54"/>
      <c r="C13" s="54"/>
      <c r="D13" s="54"/>
      <c r="E13" s="83" t="s">
        <v>11</v>
      </c>
      <c r="F13" s="83"/>
      <c r="G13" s="83"/>
      <c r="H13" s="83"/>
      <c r="I13" s="83"/>
      <c r="J13" s="83"/>
      <c r="K13" s="83"/>
      <c r="L13" s="83"/>
      <c r="M13" s="83" t="s">
        <v>12</v>
      </c>
      <c r="N13" s="83"/>
      <c r="O13" s="83"/>
      <c r="P13" s="83"/>
      <c r="Q13" s="83"/>
      <c r="R13" s="83"/>
      <c r="S13" s="83"/>
      <c r="T13" s="83"/>
      <c r="U13" s="84" t="s">
        <v>13</v>
      </c>
      <c r="V13" s="54"/>
    </row>
    <row r="14" spans="1:22" ht="15.75" customHeight="1">
      <c r="A14" s="54"/>
      <c r="B14" s="54"/>
      <c r="C14" s="54"/>
      <c r="D14" s="54"/>
      <c r="E14" s="84" t="s">
        <v>14</v>
      </c>
      <c r="F14" s="87" t="s">
        <v>15</v>
      </c>
      <c r="G14" s="88"/>
      <c r="H14" s="88"/>
      <c r="I14" s="88"/>
      <c r="J14" s="88"/>
      <c r="K14" s="89"/>
      <c r="L14" s="84" t="s">
        <v>16</v>
      </c>
      <c r="M14" s="84" t="s">
        <v>14</v>
      </c>
      <c r="N14" s="87" t="s">
        <v>15</v>
      </c>
      <c r="O14" s="88"/>
      <c r="P14" s="88"/>
      <c r="Q14" s="88"/>
      <c r="R14" s="88"/>
      <c r="S14" s="89"/>
      <c r="T14" s="84" t="s">
        <v>16</v>
      </c>
      <c r="U14" s="85"/>
      <c r="V14" s="54"/>
    </row>
    <row r="15" spans="1:22">
      <c r="A15" s="55"/>
      <c r="B15" s="55"/>
      <c r="C15" s="55"/>
      <c r="D15" s="55"/>
      <c r="E15" s="86"/>
      <c r="F15" s="35" t="s">
        <v>17</v>
      </c>
      <c r="G15" s="35" t="s">
        <v>53</v>
      </c>
      <c r="H15" s="35" t="s">
        <v>54</v>
      </c>
      <c r="I15" s="35" t="s">
        <v>55</v>
      </c>
      <c r="J15" s="35" t="s">
        <v>56</v>
      </c>
      <c r="K15" s="35" t="s">
        <v>22</v>
      </c>
      <c r="L15" s="86"/>
      <c r="M15" s="86"/>
      <c r="N15" s="35" t="s">
        <v>17</v>
      </c>
      <c r="O15" s="35" t="s">
        <v>53</v>
      </c>
      <c r="P15" s="35" t="s">
        <v>54</v>
      </c>
      <c r="Q15" s="35" t="s">
        <v>55</v>
      </c>
      <c r="R15" s="35" t="s">
        <v>56</v>
      </c>
      <c r="S15" s="35" t="s">
        <v>22</v>
      </c>
      <c r="T15" s="86"/>
      <c r="U15" s="86"/>
      <c r="V15" s="55"/>
    </row>
    <row r="16" spans="1:22">
      <c r="A16" s="18">
        <v>1</v>
      </c>
      <c r="B16" s="39" t="s">
        <v>82</v>
      </c>
      <c r="C16" s="39" t="s">
        <v>63</v>
      </c>
      <c r="D16" s="18" t="s">
        <v>42</v>
      </c>
      <c r="E16" s="37">
        <v>1.7592592592592592E-3</v>
      </c>
      <c r="F16" s="18">
        <v>0</v>
      </c>
      <c r="G16" s="18">
        <v>5</v>
      </c>
      <c r="H16" s="18">
        <v>0</v>
      </c>
      <c r="I16" s="18">
        <v>0</v>
      </c>
      <c r="J16" s="18">
        <v>0</v>
      </c>
      <c r="K16" s="18">
        <f t="shared" ref="K16:K22" si="0">SUM(F16:J16)</f>
        <v>5</v>
      </c>
      <c r="L16" s="38">
        <f t="shared" ref="L16:L23" si="1">E16+TIME(,,K16)</f>
        <v>1.8171296296296297E-3</v>
      </c>
      <c r="M16" s="38">
        <v>1.7245370370370372E-3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f t="shared" ref="S16:S23" si="2">SUM(N16:R16)</f>
        <v>0</v>
      </c>
      <c r="T16" s="38">
        <f t="shared" ref="T16:T22" si="3">M16+TIME(,,S16)</f>
        <v>1.7245370370370372E-3</v>
      </c>
      <c r="U16" s="38">
        <f t="shared" ref="U16:U21" si="4">MIN(L16,T16)</f>
        <v>1.7245370370370372E-3</v>
      </c>
      <c r="V16" s="18">
        <v>3</v>
      </c>
    </row>
    <row r="17" spans="1:22">
      <c r="A17" s="18">
        <v>2</v>
      </c>
      <c r="B17" s="39" t="s">
        <v>83</v>
      </c>
      <c r="C17" s="39" t="s">
        <v>63</v>
      </c>
      <c r="D17" s="18" t="s">
        <v>42</v>
      </c>
      <c r="E17" s="37">
        <v>2.8356481481481479E-3</v>
      </c>
      <c r="F17" s="18">
        <v>5</v>
      </c>
      <c r="G17" s="18">
        <v>10</v>
      </c>
      <c r="H17" s="18">
        <v>5</v>
      </c>
      <c r="I17" s="18">
        <v>0</v>
      </c>
      <c r="J17" s="18">
        <v>0</v>
      </c>
      <c r="K17" s="18">
        <f t="shared" si="0"/>
        <v>20</v>
      </c>
      <c r="L17" s="38">
        <f t="shared" si="1"/>
        <v>3.0671296296296293E-3</v>
      </c>
      <c r="M17" s="38">
        <v>2.9629629629629628E-3</v>
      </c>
      <c r="N17" s="18">
        <v>10</v>
      </c>
      <c r="O17" s="18">
        <v>5</v>
      </c>
      <c r="P17" s="18">
        <v>5</v>
      </c>
      <c r="Q17" s="18">
        <v>0</v>
      </c>
      <c r="R17" s="18">
        <v>0</v>
      </c>
      <c r="S17" s="18">
        <f t="shared" si="2"/>
        <v>20</v>
      </c>
      <c r="T17" s="38">
        <f t="shared" si="3"/>
        <v>3.1944444444444442E-3</v>
      </c>
      <c r="U17" s="38">
        <f t="shared" si="4"/>
        <v>3.0671296296296293E-3</v>
      </c>
      <c r="V17" s="18">
        <v>5</v>
      </c>
    </row>
    <row r="18" spans="1:22">
      <c r="A18" s="18">
        <v>3</v>
      </c>
      <c r="B18" s="39" t="s">
        <v>84</v>
      </c>
      <c r="C18" s="39" t="s">
        <v>63</v>
      </c>
      <c r="D18" s="18" t="s">
        <v>42</v>
      </c>
      <c r="E18" s="37">
        <v>1.712962962962963E-3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f t="shared" si="0"/>
        <v>0</v>
      </c>
      <c r="L18" s="38">
        <f t="shared" si="1"/>
        <v>1.712962962962963E-3</v>
      </c>
      <c r="M18" s="38">
        <v>1.7476851851851852E-3</v>
      </c>
      <c r="N18" s="18">
        <v>0</v>
      </c>
      <c r="O18" s="18">
        <v>0</v>
      </c>
      <c r="P18" s="18">
        <v>5</v>
      </c>
      <c r="Q18" s="18">
        <v>0</v>
      </c>
      <c r="R18" s="18">
        <v>0</v>
      </c>
      <c r="S18" s="18">
        <f t="shared" si="2"/>
        <v>5</v>
      </c>
      <c r="T18" s="38">
        <f t="shared" si="3"/>
        <v>1.8055555555555557E-3</v>
      </c>
      <c r="U18" s="38">
        <f t="shared" si="4"/>
        <v>1.712962962962963E-3</v>
      </c>
      <c r="V18" s="18">
        <v>2</v>
      </c>
    </row>
    <row r="19" spans="1:22">
      <c r="A19" s="18">
        <v>4</v>
      </c>
      <c r="B19" s="39" t="s">
        <v>85</v>
      </c>
      <c r="C19" s="39" t="s">
        <v>63</v>
      </c>
      <c r="D19" s="18" t="s">
        <v>42</v>
      </c>
      <c r="E19" s="37">
        <v>5.208333333333333E-3</v>
      </c>
      <c r="F19" s="18">
        <v>55</v>
      </c>
      <c r="G19" s="18">
        <v>105</v>
      </c>
      <c r="H19" s="18">
        <v>55</v>
      </c>
      <c r="I19" s="18">
        <v>0</v>
      </c>
      <c r="J19" s="18">
        <v>50</v>
      </c>
      <c r="K19" s="18">
        <f t="shared" si="0"/>
        <v>265</v>
      </c>
      <c r="L19" s="38">
        <f t="shared" si="1"/>
        <v>8.2754629629629636E-3</v>
      </c>
      <c r="M19" s="38" t="s">
        <v>30</v>
      </c>
      <c r="N19" s="18"/>
      <c r="O19" s="18"/>
      <c r="P19" s="18"/>
      <c r="Q19" s="18"/>
      <c r="R19" s="18"/>
      <c r="S19" s="18">
        <f t="shared" si="2"/>
        <v>0</v>
      </c>
      <c r="T19" s="38" t="s">
        <v>30</v>
      </c>
      <c r="U19" s="38">
        <f t="shared" si="4"/>
        <v>8.2754629629629636E-3</v>
      </c>
      <c r="V19" s="18">
        <v>7</v>
      </c>
    </row>
    <row r="20" spans="1:22">
      <c r="A20" s="18">
        <v>5</v>
      </c>
      <c r="B20" s="39" t="s">
        <v>86</v>
      </c>
      <c r="C20" s="39" t="s">
        <v>63</v>
      </c>
      <c r="D20" s="18" t="s">
        <v>42</v>
      </c>
      <c r="E20" s="37">
        <v>1.5972222222222221E-3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f t="shared" si="0"/>
        <v>0</v>
      </c>
      <c r="L20" s="38">
        <f t="shared" si="1"/>
        <v>1.5972222222222221E-3</v>
      </c>
      <c r="M20" s="38">
        <v>1.5509259259259261E-3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f t="shared" si="2"/>
        <v>0</v>
      </c>
      <c r="T20" s="38">
        <f t="shared" si="3"/>
        <v>1.5509259259259261E-3</v>
      </c>
      <c r="U20" s="38">
        <f t="shared" si="4"/>
        <v>1.5509259259259261E-3</v>
      </c>
      <c r="V20" s="18">
        <v>1</v>
      </c>
    </row>
    <row r="21" spans="1:22" ht="47.25">
      <c r="A21" s="18">
        <v>6</v>
      </c>
      <c r="B21" s="39" t="s">
        <v>130</v>
      </c>
      <c r="C21" s="40" t="s">
        <v>50</v>
      </c>
      <c r="D21" s="18" t="s">
        <v>42</v>
      </c>
      <c r="E21" s="37">
        <v>3.2638888888888891E-3</v>
      </c>
      <c r="F21" s="18">
        <v>10</v>
      </c>
      <c r="G21" s="18">
        <v>10</v>
      </c>
      <c r="H21" s="18">
        <v>5</v>
      </c>
      <c r="I21" s="18">
        <v>0</v>
      </c>
      <c r="J21" s="18">
        <v>0</v>
      </c>
      <c r="K21" s="18">
        <f t="shared" si="0"/>
        <v>25</v>
      </c>
      <c r="L21" s="38">
        <f t="shared" si="1"/>
        <v>3.5532407407407409E-3</v>
      </c>
      <c r="M21" s="38">
        <v>3.0208333333333333E-3</v>
      </c>
      <c r="N21" s="18">
        <v>5</v>
      </c>
      <c r="O21" s="18">
        <v>0</v>
      </c>
      <c r="P21" s="18">
        <v>5</v>
      </c>
      <c r="Q21" s="18">
        <v>0</v>
      </c>
      <c r="R21" s="18">
        <v>0</v>
      </c>
      <c r="S21" s="18">
        <f t="shared" si="2"/>
        <v>10</v>
      </c>
      <c r="T21" s="38">
        <f t="shared" si="3"/>
        <v>3.1365740740740742E-3</v>
      </c>
      <c r="U21" s="38">
        <f t="shared" si="4"/>
        <v>3.1365740740740742E-3</v>
      </c>
      <c r="V21" s="18">
        <v>6</v>
      </c>
    </row>
    <row r="22" spans="1:22" ht="47.25">
      <c r="A22" s="18">
        <v>7</v>
      </c>
      <c r="B22" s="42" t="s">
        <v>87</v>
      </c>
      <c r="C22" s="40" t="s">
        <v>50</v>
      </c>
      <c r="D22" s="18" t="s">
        <v>42</v>
      </c>
      <c r="E22" s="37">
        <v>2.615740740740741E-3</v>
      </c>
      <c r="F22" s="18">
        <v>5</v>
      </c>
      <c r="G22" s="18">
        <v>5</v>
      </c>
      <c r="H22" s="18">
        <v>5</v>
      </c>
      <c r="I22" s="18">
        <v>0</v>
      </c>
      <c r="J22" s="18">
        <v>0</v>
      </c>
      <c r="K22" s="18">
        <f t="shared" si="0"/>
        <v>15</v>
      </c>
      <c r="L22" s="38">
        <f t="shared" si="1"/>
        <v>2.7893518518518519E-3</v>
      </c>
      <c r="M22" s="38">
        <v>2.673611111111111E-3</v>
      </c>
      <c r="N22" s="18">
        <v>0</v>
      </c>
      <c r="O22" s="18">
        <v>5</v>
      </c>
      <c r="P22" s="18">
        <v>0</v>
      </c>
      <c r="Q22" s="18">
        <v>0</v>
      </c>
      <c r="R22" s="18">
        <v>0</v>
      </c>
      <c r="S22" s="18">
        <f t="shared" si="2"/>
        <v>5</v>
      </c>
      <c r="T22" s="38">
        <f t="shared" si="3"/>
        <v>2.7314814814814814E-3</v>
      </c>
      <c r="U22" s="38">
        <f>MIN(L22,T22)</f>
        <v>2.7314814814814814E-3</v>
      </c>
      <c r="V22" s="18">
        <v>4</v>
      </c>
    </row>
    <row r="23" spans="1:22">
      <c r="A23" s="18">
        <v>8</v>
      </c>
      <c r="B23" s="42" t="s">
        <v>88</v>
      </c>
      <c r="C23" s="39" t="s">
        <v>63</v>
      </c>
      <c r="D23" s="18" t="s">
        <v>42</v>
      </c>
      <c r="E23" s="37">
        <v>9.5486111111111101E-3</v>
      </c>
      <c r="F23" s="18">
        <v>5</v>
      </c>
      <c r="G23" s="18">
        <v>5</v>
      </c>
      <c r="H23" s="18">
        <v>5</v>
      </c>
      <c r="I23" s="18">
        <v>0</v>
      </c>
      <c r="J23" s="18">
        <v>0</v>
      </c>
      <c r="K23" s="18">
        <v>120</v>
      </c>
      <c r="L23" s="38">
        <f t="shared" si="1"/>
        <v>1.0937499999999999E-2</v>
      </c>
      <c r="M23" s="38">
        <v>2.3506944444444445E-2</v>
      </c>
      <c r="N23" s="18">
        <v>0</v>
      </c>
      <c r="O23" s="18">
        <v>5</v>
      </c>
      <c r="P23" s="18">
        <v>0</v>
      </c>
      <c r="Q23" s="18">
        <v>0</v>
      </c>
      <c r="R23" s="18">
        <v>0</v>
      </c>
      <c r="S23" s="18">
        <f t="shared" si="2"/>
        <v>5</v>
      </c>
      <c r="T23" s="38">
        <f>M23+TIME(,,S23)</f>
        <v>2.3564814814814816E-2</v>
      </c>
      <c r="U23" s="38">
        <f>MIN(L23,T23)</f>
        <v>1.0937499999999999E-2</v>
      </c>
      <c r="V23" s="18">
        <v>8</v>
      </c>
    </row>
    <row r="27" spans="1:22">
      <c r="A27" s="47" t="s">
        <v>45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</row>
    <row r="28" spans="1:22">
      <c r="K28" s="2"/>
      <c r="L28" s="2"/>
      <c r="M28" s="2"/>
      <c r="N28" s="3"/>
      <c r="O28" s="2"/>
      <c r="P28" s="2"/>
    </row>
    <row r="29" spans="1:22">
      <c r="A29" s="47" t="s">
        <v>138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</row>
  </sheetData>
  <mergeCells count="24">
    <mergeCell ref="A8:V8"/>
    <mergeCell ref="A1:V1"/>
    <mergeCell ref="A3:V3"/>
    <mergeCell ref="A4:V4"/>
    <mergeCell ref="A5:V5"/>
    <mergeCell ref="A7:V7"/>
    <mergeCell ref="A10:V10"/>
    <mergeCell ref="A12:A15"/>
    <mergeCell ref="B12:B15"/>
    <mergeCell ref="C12:C15"/>
    <mergeCell ref="D12:D15"/>
    <mergeCell ref="E12:U12"/>
    <mergeCell ref="V12:V15"/>
    <mergeCell ref="E13:L13"/>
    <mergeCell ref="M13:T13"/>
    <mergeCell ref="U13:U15"/>
    <mergeCell ref="A27:V27"/>
    <mergeCell ref="A29:V29"/>
    <mergeCell ref="E14:E15"/>
    <mergeCell ref="F14:K14"/>
    <mergeCell ref="L14:L15"/>
    <mergeCell ref="M14:M15"/>
    <mergeCell ref="N14:S14"/>
    <mergeCell ref="T14:T15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97" orientation="landscape" horizontalDpi="4294967292" verticalDpi="4294967292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8"/>
  <sheetViews>
    <sheetView topLeftCell="A7" workbookViewId="0">
      <selection activeCell="A28" sqref="A28:V28"/>
    </sheetView>
  </sheetViews>
  <sheetFormatPr defaultColWidth="8.875" defaultRowHeight="15.75"/>
  <cols>
    <col min="1" max="1" width="5.875" customWidth="1"/>
    <col min="2" max="2" width="15.875" customWidth="1"/>
    <col min="3" max="3" width="20.125" customWidth="1"/>
    <col min="5" max="9" width="0" hidden="1" customWidth="1"/>
    <col min="13" max="17" width="0" hidden="1" customWidth="1"/>
  </cols>
  <sheetData>
    <row r="1" spans="1:2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</row>
    <row r="2" spans="1:2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</row>
    <row r="4" spans="1:21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1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</row>
    <row r="6" spans="1:2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</row>
    <row r="8" spans="1:21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78" t="s">
        <v>141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</row>
    <row r="12" spans="1:21">
      <c r="A12" s="82" t="s">
        <v>6</v>
      </c>
      <c r="B12" s="82" t="s">
        <v>7</v>
      </c>
      <c r="C12" s="82" t="s">
        <v>8</v>
      </c>
      <c r="D12" s="83" t="s">
        <v>9</v>
      </c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2" t="s">
        <v>10</v>
      </c>
    </row>
    <row r="13" spans="1:21">
      <c r="A13" s="54"/>
      <c r="B13" s="54"/>
      <c r="C13" s="54"/>
      <c r="D13" s="83" t="s">
        <v>11</v>
      </c>
      <c r="E13" s="83"/>
      <c r="F13" s="83"/>
      <c r="G13" s="83"/>
      <c r="H13" s="83"/>
      <c r="I13" s="83"/>
      <c r="J13" s="83"/>
      <c r="K13" s="83"/>
      <c r="L13" s="83" t="s">
        <v>12</v>
      </c>
      <c r="M13" s="83"/>
      <c r="N13" s="83"/>
      <c r="O13" s="83"/>
      <c r="P13" s="83"/>
      <c r="Q13" s="83"/>
      <c r="R13" s="83"/>
      <c r="S13" s="83"/>
      <c r="T13" s="84" t="s">
        <v>13</v>
      </c>
      <c r="U13" s="54"/>
    </row>
    <row r="14" spans="1:21">
      <c r="A14" s="54"/>
      <c r="B14" s="54"/>
      <c r="C14" s="54"/>
      <c r="D14" s="84" t="s">
        <v>14</v>
      </c>
      <c r="E14" s="87" t="s">
        <v>15</v>
      </c>
      <c r="F14" s="88"/>
      <c r="G14" s="88"/>
      <c r="H14" s="88"/>
      <c r="I14" s="88"/>
      <c r="J14" s="89"/>
      <c r="K14" s="84" t="s">
        <v>16</v>
      </c>
      <c r="L14" s="84" t="s">
        <v>14</v>
      </c>
      <c r="M14" s="87" t="s">
        <v>15</v>
      </c>
      <c r="N14" s="88"/>
      <c r="O14" s="88"/>
      <c r="P14" s="88"/>
      <c r="Q14" s="88"/>
      <c r="R14" s="89"/>
      <c r="S14" s="84" t="s">
        <v>16</v>
      </c>
      <c r="T14" s="85"/>
      <c r="U14" s="54"/>
    </row>
    <row r="15" spans="1:21">
      <c r="A15" s="55"/>
      <c r="B15" s="55"/>
      <c r="C15" s="55"/>
      <c r="D15" s="86"/>
      <c r="E15" s="35" t="s">
        <v>17</v>
      </c>
      <c r="F15" s="35" t="s">
        <v>53</v>
      </c>
      <c r="G15" s="35" t="s">
        <v>54</v>
      </c>
      <c r="H15" s="35" t="s">
        <v>55</v>
      </c>
      <c r="I15" s="35" t="s">
        <v>56</v>
      </c>
      <c r="J15" s="35" t="s">
        <v>22</v>
      </c>
      <c r="K15" s="86"/>
      <c r="L15" s="86"/>
      <c r="M15" s="35" t="s">
        <v>17</v>
      </c>
      <c r="N15" s="35" t="s">
        <v>53</v>
      </c>
      <c r="O15" s="35" t="s">
        <v>54</v>
      </c>
      <c r="P15" s="35" t="s">
        <v>55</v>
      </c>
      <c r="Q15" s="35" t="s">
        <v>56</v>
      </c>
      <c r="R15" s="35" t="s">
        <v>22</v>
      </c>
      <c r="S15" s="86"/>
      <c r="T15" s="86"/>
      <c r="U15" s="55"/>
    </row>
    <row r="16" spans="1:21" ht="31.5">
      <c r="A16" s="18">
        <v>1</v>
      </c>
      <c r="B16" s="39" t="s">
        <v>90</v>
      </c>
      <c r="C16" s="35" t="s">
        <v>98</v>
      </c>
      <c r="D16" s="37">
        <v>2.6620370370370374E-3</v>
      </c>
      <c r="E16" s="18">
        <v>0</v>
      </c>
      <c r="F16" s="18">
        <v>0</v>
      </c>
      <c r="G16" s="18">
        <v>0</v>
      </c>
      <c r="H16" s="18">
        <v>5</v>
      </c>
      <c r="I16" s="18">
        <v>0</v>
      </c>
      <c r="J16" s="18">
        <v>15</v>
      </c>
      <c r="K16" s="38">
        <f t="shared" ref="K16:K22" si="0">D16+TIME(,,J16)</f>
        <v>2.8356481481481483E-3</v>
      </c>
      <c r="L16" s="38" t="s">
        <v>30</v>
      </c>
      <c r="M16" s="18">
        <v>5</v>
      </c>
      <c r="N16" s="18">
        <v>5</v>
      </c>
      <c r="O16" s="18">
        <v>0</v>
      </c>
      <c r="P16" s="18">
        <v>0</v>
      </c>
      <c r="Q16" s="18">
        <v>5</v>
      </c>
      <c r="R16" s="38" t="s">
        <v>30</v>
      </c>
      <c r="S16" s="38" t="s">
        <v>30</v>
      </c>
      <c r="T16" s="38">
        <f>MIN(K16,S16)</f>
        <v>2.8356481481481483E-3</v>
      </c>
      <c r="U16" s="18">
        <v>7</v>
      </c>
    </row>
    <row r="17" spans="1:22" ht="31.5">
      <c r="A17" s="18">
        <v>2</v>
      </c>
      <c r="B17" s="39" t="s">
        <v>91</v>
      </c>
      <c r="C17" s="35" t="s">
        <v>98</v>
      </c>
      <c r="D17" s="37">
        <v>1.6319444444444445E-3</v>
      </c>
      <c r="E17" s="18">
        <v>0</v>
      </c>
      <c r="F17" s="18">
        <v>5</v>
      </c>
      <c r="G17" s="18">
        <v>5</v>
      </c>
      <c r="H17" s="18">
        <v>0</v>
      </c>
      <c r="I17" s="18">
        <v>0</v>
      </c>
      <c r="J17" s="18">
        <f t="shared" ref="J17:J23" si="1">SUM(E17:I17)</f>
        <v>10</v>
      </c>
      <c r="K17" s="38">
        <f t="shared" si="0"/>
        <v>1.7476851851851852E-3</v>
      </c>
      <c r="L17" s="37">
        <v>1.4467592592592594E-3</v>
      </c>
      <c r="M17" s="18">
        <v>5</v>
      </c>
      <c r="N17" s="18">
        <v>100</v>
      </c>
      <c r="O17" s="18">
        <v>5</v>
      </c>
      <c r="P17" s="18">
        <v>0</v>
      </c>
      <c r="Q17" s="18">
        <v>0</v>
      </c>
      <c r="R17" s="18">
        <f>SUM(M17:Q17)</f>
        <v>110</v>
      </c>
      <c r="S17" s="38">
        <f>L17+TIME(,,R17)</f>
        <v>2.7199074074074074E-3</v>
      </c>
      <c r="T17" s="38">
        <f>MIN(K17,S17)</f>
        <v>1.7476851851851852E-3</v>
      </c>
      <c r="U17" s="18">
        <v>4</v>
      </c>
    </row>
    <row r="18" spans="1:22" ht="31.5">
      <c r="A18" s="18">
        <v>3</v>
      </c>
      <c r="B18" s="39" t="s">
        <v>92</v>
      </c>
      <c r="C18" s="35" t="s">
        <v>98</v>
      </c>
      <c r="D18" s="37">
        <v>1.689814814814815E-3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f t="shared" si="1"/>
        <v>0</v>
      </c>
      <c r="K18" s="38">
        <f t="shared" si="0"/>
        <v>1.689814814814815E-3</v>
      </c>
      <c r="L18" s="38" t="s">
        <v>30</v>
      </c>
      <c r="M18" s="18"/>
      <c r="N18" s="18"/>
      <c r="O18" s="18"/>
      <c r="P18" s="18"/>
      <c r="Q18" s="18"/>
      <c r="R18" s="38" t="s">
        <v>30</v>
      </c>
      <c r="S18" s="38" t="s">
        <v>30</v>
      </c>
      <c r="T18" s="38">
        <f>MIN(K18,S18)</f>
        <v>1.689814814814815E-3</v>
      </c>
      <c r="U18" s="18">
        <v>2</v>
      </c>
    </row>
    <row r="19" spans="1:22">
      <c r="A19" s="18">
        <v>4</v>
      </c>
      <c r="B19" s="39" t="s">
        <v>96</v>
      </c>
      <c r="C19" s="18" t="s">
        <v>63</v>
      </c>
      <c r="D19" s="37">
        <v>1.5972222222222221E-3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f t="shared" si="1"/>
        <v>0</v>
      </c>
      <c r="K19" s="38">
        <f t="shared" si="0"/>
        <v>1.5972222222222221E-3</v>
      </c>
      <c r="L19" s="38">
        <v>1.5972222222222221E-3</v>
      </c>
      <c r="M19" s="18">
        <v>0</v>
      </c>
      <c r="N19" s="18">
        <v>5</v>
      </c>
      <c r="O19" s="18">
        <v>0</v>
      </c>
      <c r="P19" s="18">
        <v>0</v>
      </c>
      <c r="Q19" s="18">
        <v>0</v>
      </c>
      <c r="R19" s="18">
        <f>SUM(M19:Q19)</f>
        <v>5</v>
      </c>
      <c r="S19" s="38">
        <f>L19+TIME(,,R19)</f>
        <v>1.6550925925925926E-3</v>
      </c>
      <c r="T19" s="37">
        <v>1.5972222222222221E-3</v>
      </c>
      <c r="U19" s="18">
        <v>1</v>
      </c>
    </row>
    <row r="20" spans="1:22" ht="31.5">
      <c r="A20" s="18">
        <v>5</v>
      </c>
      <c r="B20" s="39" t="s">
        <v>97</v>
      </c>
      <c r="C20" s="35" t="s">
        <v>50</v>
      </c>
      <c r="D20" s="37">
        <v>2.3032407407407407E-3</v>
      </c>
      <c r="E20" s="18">
        <v>0</v>
      </c>
      <c r="F20" s="18">
        <v>0</v>
      </c>
      <c r="G20" s="18">
        <v>0</v>
      </c>
      <c r="H20" s="18">
        <v>5</v>
      </c>
      <c r="I20" s="18">
        <v>0</v>
      </c>
      <c r="J20" s="18">
        <f t="shared" si="1"/>
        <v>5</v>
      </c>
      <c r="K20" s="38">
        <f t="shared" si="0"/>
        <v>2.3611111111111111E-3</v>
      </c>
      <c r="L20" s="38">
        <v>2.3842592592592591E-3</v>
      </c>
      <c r="M20" s="18">
        <v>5</v>
      </c>
      <c r="N20" s="18">
        <v>5</v>
      </c>
      <c r="O20" s="18">
        <v>0</v>
      </c>
      <c r="P20" s="18">
        <v>0</v>
      </c>
      <c r="Q20" s="18">
        <v>5</v>
      </c>
      <c r="R20" s="18">
        <f>SUM(M20:Q20)</f>
        <v>15</v>
      </c>
      <c r="S20" s="38">
        <f>L20+TIME(,,R20)</f>
        <v>2.5578703703703701E-3</v>
      </c>
      <c r="T20" s="38">
        <f>MIN(K20,S20)</f>
        <v>2.3611111111111111E-3</v>
      </c>
      <c r="U20" s="18">
        <v>6</v>
      </c>
    </row>
    <row r="21" spans="1:22" ht="31.5">
      <c r="A21" s="18">
        <v>6</v>
      </c>
      <c r="B21" s="39" t="s">
        <v>93</v>
      </c>
      <c r="C21" s="35" t="s">
        <v>98</v>
      </c>
      <c r="D21" s="37">
        <v>2.1875000000000002E-3</v>
      </c>
      <c r="E21" s="18">
        <v>0</v>
      </c>
      <c r="F21" s="18">
        <v>5</v>
      </c>
      <c r="G21" s="18">
        <v>0</v>
      </c>
      <c r="H21" s="18">
        <v>5</v>
      </c>
      <c r="I21" s="18">
        <v>0</v>
      </c>
      <c r="J21" s="18">
        <f t="shared" si="1"/>
        <v>10</v>
      </c>
      <c r="K21" s="38">
        <f t="shared" si="0"/>
        <v>2.3032407407407411E-3</v>
      </c>
      <c r="L21" s="38">
        <v>2.1759259259259258E-3</v>
      </c>
      <c r="M21" s="18">
        <v>5</v>
      </c>
      <c r="N21" s="18">
        <v>5</v>
      </c>
      <c r="O21" s="18">
        <v>0</v>
      </c>
      <c r="P21" s="18">
        <v>0</v>
      </c>
      <c r="Q21" s="18">
        <v>0</v>
      </c>
      <c r="R21" s="18">
        <f>SUM(M21:Q21)</f>
        <v>10</v>
      </c>
      <c r="S21" s="38">
        <f>L21+TIME(,,R21)</f>
        <v>2.2916666666666667E-3</v>
      </c>
      <c r="T21" s="38">
        <f>MIN(K21,S21)</f>
        <v>2.2916666666666667E-3</v>
      </c>
      <c r="U21" s="18">
        <v>5</v>
      </c>
    </row>
    <row r="22" spans="1:22">
      <c r="A22" s="18">
        <v>7</v>
      </c>
      <c r="B22" s="42" t="s">
        <v>94</v>
      </c>
      <c r="C22" s="18"/>
      <c r="D22" s="37">
        <v>1.8518518518518517E-3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f t="shared" si="1"/>
        <v>0</v>
      </c>
      <c r="K22" s="38">
        <f t="shared" si="0"/>
        <v>1.8518518518518517E-3</v>
      </c>
      <c r="L22" s="38">
        <v>1.7013888888888892E-3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f>SUM(M22:Q22)</f>
        <v>0</v>
      </c>
      <c r="S22" s="38">
        <f>L22+TIME(,,R22)</f>
        <v>1.7013888888888892E-3</v>
      </c>
      <c r="T22" s="38">
        <f>MIN(K22,S22)</f>
        <v>1.7013888888888892E-3</v>
      </c>
      <c r="U22" s="18">
        <v>3</v>
      </c>
    </row>
    <row r="23" spans="1:22">
      <c r="A23" s="18">
        <v>8</v>
      </c>
      <c r="B23" s="39" t="s">
        <v>95</v>
      </c>
      <c r="C23" s="18"/>
      <c r="D23" s="37">
        <v>4.1203703703703706E-3</v>
      </c>
      <c r="E23" s="18">
        <v>0</v>
      </c>
      <c r="F23" s="18">
        <v>0</v>
      </c>
      <c r="G23" s="18">
        <v>10</v>
      </c>
      <c r="H23" s="18">
        <v>0</v>
      </c>
      <c r="I23" s="18">
        <v>0</v>
      </c>
      <c r="J23" s="18">
        <f t="shared" si="1"/>
        <v>10</v>
      </c>
      <c r="K23" s="37">
        <v>4.2361111111111106E-3</v>
      </c>
      <c r="L23" s="38">
        <v>3.9120370370370368E-3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f>SUM(M23:Q23)</f>
        <v>0</v>
      </c>
      <c r="S23" s="46">
        <v>3.9120370370370368E-3</v>
      </c>
      <c r="T23" s="38">
        <f>MIN(K23,S23)</f>
        <v>3.9120370370370368E-3</v>
      </c>
      <c r="U23" s="18">
        <v>8</v>
      </c>
    </row>
    <row r="26" spans="1:22">
      <c r="A26" s="47" t="s">
        <v>45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</row>
    <row r="27" spans="1:22">
      <c r="K27" s="2"/>
      <c r="L27" s="2"/>
      <c r="M27" s="2"/>
      <c r="N27" s="3"/>
      <c r="O27" s="2"/>
      <c r="P27" s="2"/>
    </row>
    <row r="28" spans="1:22">
      <c r="A28" s="47" t="s">
        <v>138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</row>
  </sheetData>
  <mergeCells count="23">
    <mergeCell ref="A28:V28"/>
    <mergeCell ref="E14:J14"/>
    <mergeCell ref="K14:K15"/>
    <mergeCell ref="L14:L15"/>
    <mergeCell ref="M14:R14"/>
    <mergeCell ref="S14:S15"/>
    <mergeCell ref="A26:V26"/>
    <mergeCell ref="A10:U10"/>
    <mergeCell ref="A12:A15"/>
    <mergeCell ref="B12:B15"/>
    <mergeCell ref="C12:C15"/>
    <mergeCell ref="D12:T12"/>
    <mergeCell ref="U12:U15"/>
    <mergeCell ref="D13:K13"/>
    <mergeCell ref="L13:S13"/>
    <mergeCell ref="T13:T15"/>
    <mergeCell ref="D14:D15"/>
    <mergeCell ref="A8:U8"/>
    <mergeCell ref="A1:U1"/>
    <mergeCell ref="A3:U3"/>
    <mergeCell ref="A4:U4"/>
    <mergeCell ref="A5:U5"/>
    <mergeCell ref="A7:U7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98" orientation="landscape" horizontalDpi="4294967292" verticalDpi="4294967292"/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37"/>
  <sheetViews>
    <sheetView topLeftCell="A11" zoomScale="75" workbookViewId="0">
      <selection activeCell="A37" sqref="A37:V37"/>
    </sheetView>
  </sheetViews>
  <sheetFormatPr defaultColWidth="8.875" defaultRowHeight="15.75"/>
  <cols>
    <col min="1" max="1" width="7" customWidth="1"/>
    <col min="2" max="2" width="31.625" customWidth="1"/>
    <col min="3" max="3" width="17.875" customWidth="1"/>
    <col min="4" max="4" width="11.625" customWidth="1"/>
    <col min="6" max="10" width="0" hidden="1" customWidth="1"/>
    <col min="14" max="18" width="0" hidden="1" customWidth="1"/>
  </cols>
  <sheetData>
    <row r="1" spans="1:2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2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</row>
    <row r="8" spans="1:22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</row>
    <row r="9" spans="1:2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</row>
    <row r="10" spans="1:22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</row>
    <row r="11" spans="1:22">
      <c r="A11" s="78" t="s">
        <v>142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</row>
    <row r="13" spans="1:22">
      <c r="A13" s="83" t="s">
        <v>6</v>
      </c>
      <c r="B13" s="83" t="s">
        <v>7</v>
      </c>
      <c r="C13" s="83" t="s">
        <v>8</v>
      </c>
      <c r="D13" s="82" t="s">
        <v>25</v>
      </c>
      <c r="E13" s="83" t="s">
        <v>9</v>
      </c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 t="s">
        <v>10</v>
      </c>
    </row>
    <row r="14" spans="1:22">
      <c r="A14" s="83"/>
      <c r="B14" s="83"/>
      <c r="C14" s="83"/>
      <c r="D14" s="54"/>
      <c r="E14" s="83" t="s">
        <v>11</v>
      </c>
      <c r="F14" s="83"/>
      <c r="G14" s="83"/>
      <c r="H14" s="83"/>
      <c r="I14" s="83"/>
      <c r="J14" s="83"/>
      <c r="K14" s="83"/>
      <c r="L14" s="83"/>
      <c r="M14" s="83" t="s">
        <v>12</v>
      </c>
      <c r="N14" s="83"/>
      <c r="O14" s="83"/>
      <c r="P14" s="83"/>
      <c r="Q14" s="83"/>
      <c r="R14" s="83"/>
      <c r="S14" s="83"/>
      <c r="T14" s="83"/>
      <c r="U14" s="91" t="s">
        <v>13</v>
      </c>
      <c r="V14" s="83"/>
    </row>
    <row r="15" spans="1:22">
      <c r="A15" s="83"/>
      <c r="B15" s="83"/>
      <c r="C15" s="83"/>
      <c r="D15" s="54"/>
      <c r="E15" s="91" t="s">
        <v>14</v>
      </c>
      <c r="F15" s="91" t="s">
        <v>15</v>
      </c>
      <c r="G15" s="91"/>
      <c r="H15" s="91"/>
      <c r="I15" s="91"/>
      <c r="J15" s="91"/>
      <c r="K15" s="91"/>
      <c r="L15" s="91" t="s">
        <v>16</v>
      </c>
      <c r="M15" s="91" t="s">
        <v>14</v>
      </c>
      <c r="N15" s="91" t="s">
        <v>15</v>
      </c>
      <c r="O15" s="91"/>
      <c r="P15" s="91"/>
      <c r="Q15" s="91"/>
      <c r="R15" s="91"/>
      <c r="S15" s="91"/>
      <c r="T15" s="91" t="s">
        <v>16</v>
      </c>
      <c r="U15" s="91"/>
      <c r="V15" s="83"/>
    </row>
    <row r="16" spans="1:22">
      <c r="A16" s="83"/>
      <c r="B16" s="83"/>
      <c r="C16" s="83"/>
      <c r="D16" s="55"/>
      <c r="E16" s="91"/>
      <c r="F16" s="35" t="s">
        <v>17</v>
      </c>
      <c r="G16" s="35" t="s">
        <v>53</v>
      </c>
      <c r="H16" s="35" t="s">
        <v>54</v>
      </c>
      <c r="I16" s="35" t="s">
        <v>55</v>
      </c>
      <c r="J16" s="35" t="s">
        <v>56</v>
      </c>
      <c r="K16" s="35" t="s">
        <v>22</v>
      </c>
      <c r="L16" s="91"/>
      <c r="M16" s="91"/>
      <c r="N16" s="35" t="s">
        <v>17</v>
      </c>
      <c r="O16" s="35" t="s">
        <v>53</v>
      </c>
      <c r="P16" s="35" t="s">
        <v>54</v>
      </c>
      <c r="Q16" s="35" t="s">
        <v>55</v>
      </c>
      <c r="R16" s="35" t="s">
        <v>56</v>
      </c>
      <c r="S16" s="35" t="s">
        <v>22</v>
      </c>
      <c r="T16" s="91"/>
      <c r="U16" s="91"/>
      <c r="V16" s="83"/>
    </row>
    <row r="17" spans="1:22" ht="31.5">
      <c r="A17" s="41">
        <v>1</v>
      </c>
      <c r="B17" s="39" t="s">
        <v>99</v>
      </c>
      <c r="C17" s="35" t="s">
        <v>98</v>
      </c>
      <c r="D17" s="35" t="s">
        <v>26</v>
      </c>
      <c r="E17" s="37">
        <v>6.076388888888889E-3</v>
      </c>
      <c r="F17" s="18">
        <v>55</v>
      </c>
      <c r="G17" s="18">
        <v>10</v>
      </c>
      <c r="H17" s="18">
        <v>55</v>
      </c>
      <c r="I17" s="18">
        <v>25</v>
      </c>
      <c r="J17" s="18">
        <v>0</v>
      </c>
      <c r="K17" s="18">
        <v>120</v>
      </c>
      <c r="L17" s="38">
        <f t="shared" ref="L17:L24" si="0">E17+TIME(,,K17)</f>
        <v>7.4652777777777781E-3</v>
      </c>
      <c r="M17" s="38">
        <v>6.8055555555555569E-3</v>
      </c>
      <c r="N17" s="18">
        <v>55</v>
      </c>
      <c r="O17" s="18">
        <v>0</v>
      </c>
      <c r="P17" s="18">
        <v>10</v>
      </c>
      <c r="Q17" s="18">
        <v>70</v>
      </c>
      <c r="R17" s="18">
        <v>5</v>
      </c>
      <c r="S17" s="18">
        <f t="shared" ref="S17:S23" si="1">SUM(N17:R17)</f>
        <v>140</v>
      </c>
      <c r="T17" s="38">
        <f t="shared" ref="T17:T23" si="2">M17+TIME(,,S17)</f>
        <v>8.425925925925927E-3</v>
      </c>
      <c r="U17" s="38">
        <f t="shared" ref="U17:U24" si="3">MIN(L17,T17)</f>
        <v>7.4652777777777781E-3</v>
      </c>
      <c r="V17" s="18">
        <v>6</v>
      </c>
    </row>
    <row r="18" spans="1:22" ht="31.5">
      <c r="A18" s="41">
        <v>2</v>
      </c>
      <c r="B18" s="39" t="s">
        <v>100</v>
      </c>
      <c r="C18" s="35" t="s">
        <v>98</v>
      </c>
      <c r="D18" s="35" t="s">
        <v>26</v>
      </c>
      <c r="E18" s="37">
        <v>6.122685185185185E-3</v>
      </c>
      <c r="F18" s="18">
        <v>55</v>
      </c>
      <c r="G18" s="18">
        <v>10</v>
      </c>
      <c r="H18" s="18">
        <v>55</v>
      </c>
      <c r="I18" s="18">
        <v>25</v>
      </c>
      <c r="J18" s="18">
        <v>0</v>
      </c>
      <c r="K18" s="18">
        <f t="shared" ref="K18:K23" si="4">SUM(F18:J18)</f>
        <v>145</v>
      </c>
      <c r="L18" s="38">
        <f t="shared" si="0"/>
        <v>7.8009259259259256E-3</v>
      </c>
      <c r="M18" s="38">
        <v>6.7592592592592591E-3</v>
      </c>
      <c r="N18" s="18">
        <v>55</v>
      </c>
      <c r="O18" s="18">
        <v>0</v>
      </c>
      <c r="P18" s="18">
        <v>10</v>
      </c>
      <c r="Q18" s="18">
        <v>70</v>
      </c>
      <c r="R18" s="18">
        <v>5</v>
      </c>
      <c r="S18" s="18">
        <f t="shared" si="1"/>
        <v>140</v>
      </c>
      <c r="T18" s="38">
        <f t="shared" si="2"/>
        <v>8.3796296296296292E-3</v>
      </c>
      <c r="U18" s="38">
        <f t="shared" si="3"/>
        <v>7.8009259259259256E-3</v>
      </c>
      <c r="V18" s="18">
        <v>7</v>
      </c>
    </row>
    <row r="19" spans="1:22">
      <c r="A19" s="41">
        <v>3</v>
      </c>
      <c r="B19" s="39" t="s">
        <v>104</v>
      </c>
      <c r="C19" s="18" t="s">
        <v>63</v>
      </c>
      <c r="D19" s="18" t="s">
        <v>26</v>
      </c>
      <c r="E19" s="37">
        <v>1.5509259259259261E-3</v>
      </c>
      <c r="F19" s="18">
        <v>5</v>
      </c>
      <c r="G19" s="18">
        <v>5</v>
      </c>
      <c r="H19" s="18">
        <v>0</v>
      </c>
      <c r="I19" s="18">
        <v>0</v>
      </c>
      <c r="J19" s="18">
        <v>0</v>
      </c>
      <c r="K19" s="18">
        <f t="shared" si="4"/>
        <v>10</v>
      </c>
      <c r="L19" s="38">
        <f t="shared" si="0"/>
        <v>1.6666666666666668E-3</v>
      </c>
      <c r="M19" s="38">
        <v>1.5162037037037036E-3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f t="shared" si="1"/>
        <v>0</v>
      </c>
      <c r="T19" s="38">
        <f t="shared" si="2"/>
        <v>1.5162037037037036E-3</v>
      </c>
      <c r="U19" s="38">
        <f t="shared" si="3"/>
        <v>1.5162037037037036E-3</v>
      </c>
      <c r="V19" s="18">
        <v>1</v>
      </c>
    </row>
    <row r="20" spans="1:22">
      <c r="A20" s="41">
        <v>4</v>
      </c>
      <c r="B20" s="39" t="s">
        <v>105</v>
      </c>
      <c r="C20" s="39" t="s">
        <v>89</v>
      </c>
      <c r="D20" s="39" t="s">
        <v>26</v>
      </c>
      <c r="E20" s="37">
        <v>1.5856481481481479E-3</v>
      </c>
      <c r="F20" s="18">
        <v>0</v>
      </c>
      <c r="G20" s="18">
        <v>0</v>
      </c>
      <c r="H20" s="18">
        <v>0</v>
      </c>
      <c r="I20" s="18">
        <v>5</v>
      </c>
      <c r="J20" s="18">
        <v>5</v>
      </c>
      <c r="K20" s="18">
        <f t="shared" si="4"/>
        <v>10</v>
      </c>
      <c r="L20" s="38">
        <f t="shared" si="0"/>
        <v>1.7013888888888886E-3</v>
      </c>
      <c r="M20" s="38">
        <v>1.5972222222222221E-3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f t="shared" si="1"/>
        <v>5</v>
      </c>
      <c r="T20" s="38">
        <f t="shared" si="2"/>
        <v>1.6550925925925926E-3</v>
      </c>
      <c r="U20" s="38">
        <f t="shared" si="3"/>
        <v>1.6550925925925926E-3</v>
      </c>
      <c r="V20" s="18">
        <v>2</v>
      </c>
    </row>
    <row r="21" spans="1:22" ht="47.25">
      <c r="A21" s="41">
        <v>5</v>
      </c>
      <c r="B21" s="39" t="s">
        <v>106</v>
      </c>
      <c r="C21" s="35" t="s">
        <v>113</v>
      </c>
      <c r="D21" s="35" t="s">
        <v>26</v>
      </c>
      <c r="E21" s="37">
        <v>3.9699074074074072E-3</v>
      </c>
      <c r="F21" s="18">
        <v>50</v>
      </c>
      <c r="G21" s="18">
        <v>0</v>
      </c>
      <c r="H21" s="18">
        <v>25</v>
      </c>
      <c r="I21" s="18">
        <v>20</v>
      </c>
      <c r="J21" s="18">
        <v>0</v>
      </c>
      <c r="K21" s="18">
        <f t="shared" si="4"/>
        <v>95</v>
      </c>
      <c r="L21" s="38">
        <f t="shared" si="0"/>
        <v>5.0694444444444441E-3</v>
      </c>
      <c r="M21" s="38">
        <v>3.3449074074074071E-3</v>
      </c>
      <c r="N21" s="18">
        <v>55</v>
      </c>
      <c r="O21" s="18">
        <v>10</v>
      </c>
      <c r="P21" s="18">
        <v>5</v>
      </c>
      <c r="Q21" s="18">
        <v>0</v>
      </c>
      <c r="R21" s="18">
        <v>0</v>
      </c>
      <c r="S21" s="18">
        <f t="shared" si="1"/>
        <v>70</v>
      </c>
      <c r="T21" s="38">
        <f t="shared" si="2"/>
        <v>4.1550925925925922E-3</v>
      </c>
      <c r="U21" s="38">
        <f t="shared" si="3"/>
        <v>4.1550925925925922E-3</v>
      </c>
      <c r="V21" s="18">
        <v>3</v>
      </c>
    </row>
    <row r="22" spans="1:22" ht="47.25">
      <c r="A22" s="41">
        <v>6</v>
      </c>
      <c r="B22" s="39" t="s">
        <v>107</v>
      </c>
      <c r="C22" s="35" t="s">
        <v>113</v>
      </c>
      <c r="D22" s="35" t="s">
        <v>26</v>
      </c>
      <c r="E22" s="37">
        <v>3.1250000000000002E-3</v>
      </c>
      <c r="F22" s="18">
        <v>5</v>
      </c>
      <c r="G22" s="18">
        <v>0</v>
      </c>
      <c r="H22" s="18">
        <v>10</v>
      </c>
      <c r="I22" s="18">
        <v>70</v>
      </c>
      <c r="J22" s="18">
        <v>5</v>
      </c>
      <c r="K22" s="18">
        <f t="shared" si="4"/>
        <v>90</v>
      </c>
      <c r="L22" s="38">
        <f t="shared" si="0"/>
        <v>4.1666666666666666E-3</v>
      </c>
      <c r="M22" s="38">
        <v>4.409722222222222E-3</v>
      </c>
      <c r="N22" s="18">
        <v>55</v>
      </c>
      <c r="O22" s="18">
        <v>75</v>
      </c>
      <c r="P22" s="18">
        <v>10</v>
      </c>
      <c r="Q22" s="18">
        <v>5</v>
      </c>
      <c r="R22" s="18">
        <v>0</v>
      </c>
      <c r="S22" s="18">
        <f t="shared" si="1"/>
        <v>145</v>
      </c>
      <c r="T22" s="38">
        <f t="shared" si="2"/>
        <v>6.0879629629629626E-3</v>
      </c>
      <c r="U22" s="38">
        <f t="shared" si="3"/>
        <v>4.1666666666666666E-3</v>
      </c>
      <c r="V22" s="18">
        <v>4</v>
      </c>
    </row>
    <row r="23" spans="1:22" ht="31.5">
      <c r="A23" s="41">
        <v>7</v>
      </c>
      <c r="B23" s="39" t="s">
        <v>108</v>
      </c>
      <c r="C23" s="35" t="s">
        <v>50</v>
      </c>
      <c r="D23" s="35" t="s">
        <v>26</v>
      </c>
      <c r="E23" s="37">
        <v>2.8240740740740739E-3</v>
      </c>
      <c r="F23" s="18">
        <v>10</v>
      </c>
      <c r="G23" s="18">
        <v>5</v>
      </c>
      <c r="H23" s="18">
        <v>55</v>
      </c>
      <c r="I23" s="18">
        <v>50</v>
      </c>
      <c r="J23" s="18">
        <v>0</v>
      </c>
      <c r="K23" s="18">
        <f t="shared" si="4"/>
        <v>120</v>
      </c>
      <c r="L23" s="38">
        <f t="shared" si="0"/>
        <v>4.2129629629629626E-3</v>
      </c>
      <c r="M23" s="38">
        <v>2.488425925925926E-3</v>
      </c>
      <c r="N23" s="18">
        <v>70</v>
      </c>
      <c r="O23" s="18">
        <v>50</v>
      </c>
      <c r="P23" s="18">
        <v>5</v>
      </c>
      <c r="Q23" s="18">
        <v>20</v>
      </c>
      <c r="R23" s="18">
        <v>0</v>
      </c>
      <c r="S23" s="18">
        <f t="shared" si="1"/>
        <v>145</v>
      </c>
      <c r="T23" s="38">
        <f t="shared" si="2"/>
        <v>4.1666666666666666E-3</v>
      </c>
      <c r="U23" s="38">
        <f t="shared" si="3"/>
        <v>4.1666666666666666E-3</v>
      </c>
      <c r="V23" s="18">
        <v>5</v>
      </c>
    </row>
    <row r="24" spans="1:22" ht="31.5">
      <c r="A24" s="41">
        <v>8</v>
      </c>
      <c r="B24" s="39" t="s">
        <v>109</v>
      </c>
      <c r="C24" s="35" t="s">
        <v>50</v>
      </c>
      <c r="D24" s="35" t="s">
        <v>26</v>
      </c>
      <c r="E24" s="37">
        <v>7.4652777777777781E-3</v>
      </c>
      <c r="F24" s="18">
        <v>55</v>
      </c>
      <c r="G24" s="18">
        <v>10</v>
      </c>
      <c r="H24" s="18">
        <v>55</v>
      </c>
      <c r="I24" s="18">
        <v>25</v>
      </c>
      <c r="J24" s="18">
        <v>0</v>
      </c>
      <c r="K24" s="18">
        <v>100</v>
      </c>
      <c r="L24" s="38">
        <f t="shared" si="0"/>
        <v>8.6226851851851864E-3</v>
      </c>
      <c r="M24" s="37" t="s">
        <v>30</v>
      </c>
      <c r="N24" s="18"/>
      <c r="O24" s="18"/>
      <c r="P24" s="18"/>
      <c r="Q24" s="18"/>
      <c r="R24" s="18"/>
      <c r="S24" s="37" t="s">
        <v>30</v>
      </c>
      <c r="T24" s="37" t="s">
        <v>30</v>
      </c>
      <c r="U24" s="38">
        <f t="shared" si="3"/>
        <v>8.6226851851851864E-3</v>
      </c>
      <c r="V24" s="18">
        <v>8</v>
      </c>
    </row>
    <row r="25" spans="1:22">
      <c r="A25" s="41"/>
      <c r="B25" s="39"/>
      <c r="C25" s="18"/>
      <c r="D25" s="18"/>
      <c r="E25" s="37"/>
      <c r="F25" s="18"/>
      <c r="G25" s="18"/>
      <c r="H25" s="18"/>
      <c r="I25" s="18"/>
      <c r="J25" s="18"/>
      <c r="K25" s="18"/>
      <c r="L25" s="38"/>
      <c r="M25" s="38"/>
      <c r="N25" s="18"/>
      <c r="O25" s="18"/>
      <c r="P25" s="18"/>
      <c r="Q25" s="18"/>
      <c r="R25" s="18"/>
      <c r="S25" s="18"/>
      <c r="T25" s="38"/>
      <c r="U25" s="38"/>
      <c r="V25" s="18"/>
    </row>
    <row r="26" spans="1:22">
      <c r="A26" s="41"/>
      <c r="B26" s="39"/>
      <c r="C26" s="18"/>
      <c r="D26" s="18"/>
      <c r="E26" s="37"/>
      <c r="F26" s="18"/>
      <c r="G26" s="18"/>
      <c r="H26" s="18"/>
      <c r="I26" s="18"/>
      <c r="J26" s="18"/>
      <c r="K26" s="18"/>
      <c r="L26" s="38"/>
      <c r="M26" s="38"/>
      <c r="N26" s="18"/>
      <c r="O26" s="18"/>
      <c r="P26" s="18"/>
      <c r="Q26" s="18"/>
      <c r="R26" s="18"/>
      <c r="S26" s="18"/>
      <c r="T26" s="38"/>
      <c r="U26" s="38"/>
      <c r="V26" s="18"/>
    </row>
    <row r="35" spans="1:22">
      <c r="A35" s="47" t="s">
        <v>45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</row>
    <row r="36" spans="1:22">
      <c r="K36" s="2"/>
      <c r="L36" s="2"/>
      <c r="M36" s="2"/>
      <c r="N36" s="3"/>
      <c r="O36" s="2"/>
      <c r="P36" s="2"/>
    </row>
    <row r="37" spans="1:22">
      <c r="A37" s="47" t="s">
        <v>138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</row>
  </sheetData>
  <mergeCells count="24">
    <mergeCell ref="A35:V35"/>
    <mergeCell ref="A37:V37"/>
    <mergeCell ref="F15:K15"/>
    <mergeCell ref="L15:L16"/>
    <mergeCell ref="M15:M16"/>
    <mergeCell ref="N15:S15"/>
    <mergeCell ref="T15:T16"/>
    <mergeCell ref="D13:D16"/>
    <mergeCell ref="A11:V11"/>
    <mergeCell ref="A13:A16"/>
    <mergeCell ref="B13:B16"/>
    <mergeCell ref="C13:C16"/>
    <mergeCell ref="E13:U13"/>
    <mergeCell ref="V13:V16"/>
    <mergeCell ref="E14:L14"/>
    <mergeCell ref="M14:T14"/>
    <mergeCell ref="U14:U16"/>
    <mergeCell ref="E15:E16"/>
    <mergeCell ref="A8:V8"/>
    <mergeCell ref="A1:V1"/>
    <mergeCell ref="A3:V3"/>
    <mergeCell ref="A4:V4"/>
    <mergeCell ref="A5:V5"/>
    <mergeCell ref="A7:V7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72" orientation="landscape" horizontalDpi="4294967292" verticalDpi="4294967292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V28"/>
  <sheetViews>
    <sheetView topLeftCell="A19" zoomScale="75" workbookViewId="0">
      <selection activeCell="A28" sqref="A28:V28"/>
    </sheetView>
  </sheetViews>
  <sheetFormatPr defaultColWidth="8.875" defaultRowHeight="15.75"/>
  <cols>
    <col min="2" max="2" width="27.125" customWidth="1"/>
    <col min="3" max="3" width="19.875" customWidth="1"/>
    <col min="6" max="10" width="0" hidden="1" customWidth="1"/>
    <col min="14" max="18" width="0" hidden="1" customWidth="1"/>
  </cols>
  <sheetData>
    <row r="1" spans="1:2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2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</row>
    <row r="8" spans="1:22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</row>
    <row r="9" spans="1:2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</row>
    <row r="10" spans="1:22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</row>
    <row r="11" spans="1:22">
      <c r="A11" s="78" t="s">
        <v>143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</row>
    <row r="14" spans="1:22">
      <c r="A14" s="83" t="s">
        <v>6</v>
      </c>
      <c r="B14" s="83" t="s">
        <v>7</v>
      </c>
      <c r="C14" s="83" t="s">
        <v>8</v>
      </c>
      <c r="D14" s="82" t="s">
        <v>25</v>
      </c>
      <c r="E14" s="83" t="s">
        <v>9</v>
      </c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 t="s">
        <v>10</v>
      </c>
    </row>
    <row r="15" spans="1:22">
      <c r="A15" s="83"/>
      <c r="B15" s="83"/>
      <c r="C15" s="83"/>
      <c r="D15" s="54"/>
      <c r="E15" s="83" t="s">
        <v>11</v>
      </c>
      <c r="F15" s="83"/>
      <c r="G15" s="83"/>
      <c r="H15" s="83"/>
      <c r="I15" s="83"/>
      <c r="J15" s="83"/>
      <c r="K15" s="83"/>
      <c r="L15" s="83"/>
      <c r="M15" s="83" t="s">
        <v>12</v>
      </c>
      <c r="N15" s="83"/>
      <c r="O15" s="83"/>
      <c r="P15" s="83"/>
      <c r="Q15" s="83"/>
      <c r="R15" s="83"/>
      <c r="S15" s="83"/>
      <c r="T15" s="83"/>
      <c r="U15" s="91" t="s">
        <v>13</v>
      </c>
      <c r="V15" s="83"/>
    </row>
    <row r="16" spans="1:22">
      <c r="A16" s="83"/>
      <c r="B16" s="83"/>
      <c r="C16" s="83"/>
      <c r="D16" s="54"/>
      <c r="E16" s="91" t="s">
        <v>14</v>
      </c>
      <c r="F16" s="91" t="s">
        <v>15</v>
      </c>
      <c r="G16" s="91"/>
      <c r="H16" s="91"/>
      <c r="I16" s="91"/>
      <c r="J16" s="91"/>
      <c r="K16" s="91"/>
      <c r="L16" s="91" t="s">
        <v>16</v>
      </c>
      <c r="M16" s="91" t="s">
        <v>14</v>
      </c>
      <c r="N16" s="91" t="s">
        <v>15</v>
      </c>
      <c r="O16" s="91"/>
      <c r="P16" s="91"/>
      <c r="Q16" s="91"/>
      <c r="R16" s="91"/>
      <c r="S16" s="91"/>
      <c r="T16" s="91" t="s">
        <v>16</v>
      </c>
      <c r="U16" s="91"/>
      <c r="V16" s="83"/>
    </row>
    <row r="17" spans="1:22">
      <c r="A17" s="83"/>
      <c r="B17" s="83"/>
      <c r="C17" s="83"/>
      <c r="D17" s="55"/>
      <c r="E17" s="91"/>
      <c r="F17" s="35" t="s">
        <v>17</v>
      </c>
      <c r="G17" s="35" t="s">
        <v>53</v>
      </c>
      <c r="H17" s="35" t="s">
        <v>54</v>
      </c>
      <c r="I17" s="35" t="s">
        <v>55</v>
      </c>
      <c r="J17" s="35" t="s">
        <v>56</v>
      </c>
      <c r="K17" s="35" t="s">
        <v>22</v>
      </c>
      <c r="L17" s="91"/>
      <c r="M17" s="91"/>
      <c r="N17" s="35" t="s">
        <v>17</v>
      </c>
      <c r="O17" s="35" t="s">
        <v>53</v>
      </c>
      <c r="P17" s="35" t="s">
        <v>54</v>
      </c>
      <c r="Q17" s="35" t="s">
        <v>55</v>
      </c>
      <c r="R17" s="35" t="s">
        <v>56</v>
      </c>
      <c r="S17" s="35" t="s">
        <v>22</v>
      </c>
      <c r="T17" s="91"/>
      <c r="U17" s="91"/>
      <c r="V17" s="83"/>
    </row>
    <row r="18" spans="1:22" ht="30.75" customHeight="1">
      <c r="A18" s="41">
        <v>1</v>
      </c>
      <c r="B18" s="39" t="s">
        <v>101</v>
      </c>
      <c r="C18" s="35" t="s">
        <v>98</v>
      </c>
      <c r="D18" s="35" t="s">
        <v>42</v>
      </c>
      <c r="E18" s="37">
        <v>2.2800925925925927E-3</v>
      </c>
      <c r="F18" s="18">
        <v>50</v>
      </c>
      <c r="G18" s="18">
        <v>0</v>
      </c>
      <c r="H18" s="18">
        <v>0</v>
      </c>
      <c r="I18" s="18">
        <v>5</v>
      </c>
      <c r="J18" s="18">
        <v>5</v>
      </c>
      <c r="K18" s="18">
        <f t="shared" ref="K18:K23" si="0">SUM(F18:J18)</f>
        <v>60</v>
      </c>
      <c r="L18" s="38">
        <f t="shared" ref="L18:L23" si="1">E18+TIME(,,K18)</f>
        <v>2.9745370370370373E-3</v>
      </c>
      <c r="M18" s="38">
        <v>2.3842592592592591E-3</v>
      </c>
      <c r="N18" s="18">
        <v>5</v>
      </c>
      <c r="O18" s="18">
        <v>0</v>
      </c>
      <c r="P18" s="18">
        <v>5</v>
      </c>
      <c r="Q18" s="18">
        <v>5</v>
      </c>
      <c r="R18" s="18">
        <v>5</v>
      </c>
      <c r="S18" s="18">
        <f t="shared" ref="S18:S23" si="2">SUM(N18:R18)</f>
        <v>20</v>
      </c>
      <c r="T18" s="38">
        <f t="shared" ref="T18:T23" si="3">M18+TIME(,,S18)</f>
        <v>2.6157407407407405E-3</v>
      </c>
      <c r="U18" s="38">
        <f t="shared" ref="U18:U23" si="4">MIN(L18,T18)</f>
        <v>2.6157407407407405E-3</v>
      </c>
      <c r="V18" s="18">
        <f t="shared" ref="V18:V23" si="5">IF(ISERROR(RANK(U18,$U$18:$U$23,1)),"",RANK(U18,$U$18:$U$23,1))</f>
        <v>4</v>
      </c>
    </row>
    <row r="19" spans="1:22" ht="32.25" customHeight="1">
      <c r="A19" s="41">
        <v>2</v>
      </c>
      <c r="B19" s="39" t="s">
        <v>102</v>
      </c>
      <c r="C19" s="35" t="s">
        <v>50</v>
      </c>
      <c r="D19" s="35" t="s">
        <v>42</v>
      </c>
      <c r="E19" s="37">
        <v>2.4768518518518516E-3</v>
      </c>
      <c r="F19" s="18">
        <v>0</v>
      </c>
      <c r="G19" s="18">
        <v>5</v>
      </c>
      <c r="H19" s="18">
        <v>0</v>
      </c>
      <c r="I19" s="18">
        <v>0</v>
      </c>
      <c r="J19" s="18">
        <v>5</v>
      </c>
      <c r="K19" s="18">
        <f t="shared" si="0"/>
        <v>10</v>
      </c>
      <c r="L19" s="38">
        <f t="shared" si="1"/>
        <v>2.5925925925925925E-3</v>
      </c>
      <c r="M19" s="38">
        <v>2.5810185185185185E-3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f t="shared" si="2"/>
        <v>5</v>
      </c>
      <c r="T19" s="38">
        <f t="shared" si="3"/>
        <v>2.638888888888889E-3</v>
      </c>
      <c r="U19" s="38">
        <f t="shared" si="4"/>
        <v>2.5925925925925925E-3</v>
      </c>
      <c r="V19" s="18">
        <f t="shared" si="5"/>
        <v>3</v>
      </c>
    </row>
    <row r="20" spans="1:22" ht="57" customHeight="1">
      <c r="A20" s="41">
        <v>3</v>
      </c>
      <c r="B20" s="39" t="s">
        <v>103</v>
      </c>
      <c r="C20" s="35" t="s">
        <v>114</v>
      </c>
      <c r="D20" s="35" t="s">
        <v>42</v>
      </c>
      <c r="E20" s="37">
        <v>2.2106481481481478E-3</v>
      </c>
      <c r="F20" s="18">
        <v>50</v>
      </c>
      <c r="G20" s="18">
        <v>55</v>
      </c>
      <c r="H20" s="18">
        <v>20</v>
      </c>
      <c r="I20" s="18">
        <v>0</v>
      </c>
      <c r="J20" s="18">
        <v>5</v>
      </c>
      <c r="K20" s="18">
        <f t="shared" si="0"/>
        <v>130</v>
      </c>
      <c r="L20" s="38">
        <f t="shared" si="1"/>
        <v>3.7152777777777774E-3</v>
      </c>
      <c r="M20" s="38">
        <v>2.3726851851851851E-3</v>
      </c>
      <c r="N20" s="18">
        <v>0</v>
      </c>
      <c r="O20" s="18">
        <v>10</v>
      </c>
      <c r="P20" s="18">
        <v>0</v>
      </c>
      <c r="Q20" s="18">
        <v>0</v>
      </c>
      <c r="R20" s="18">
        <v>0</v>
      </c>
      <c r="S20" s="18">
        <f t="shared" si="2"/>
        <v>10</v>
      </c>
      <c r="T20" s="38">
        <f t="shared" si="3"/>
        <v>2.488425925925926E-3</v>
      </c>
      <c r="U20" s="38">
        <f t="shared" si="4"/>
        <v>2.488425925925926E-3</v>
      </c>
      <c r="V20" s="18">
        <f t="shared" si="5"/>
        <v>2</v>
      </c>
    </row>
    <row r="21" spans="1:22">
      <c r="A21" s="44">
        <v>4</v>
      </c>
      <c r="B21" s="39" t="s">
        <v>110</v>
      </c>
      <c r="C21" s="18" t="s">
        <v>63</v>
      </c>
      <c r="D21" s="35" t="s">
        <v>42</v>
      </c>
      <c r="E21" s="37">
        <v>1.7476851851851852E-3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f t="shared" si="0"/>
        <v>0</v>
      </c>
      <c r="L21" s="38">
        <f t="shared" si="1"/>
        <v>1.7476851851851852E-3</v>
      </c>
      <c r="M21" s="38">
        <v>1.6666666666666668E-3</v>
      </c>
      <c r="N21" s="18">
        <v>0</v>
      </c>
      <c r="O21" s="18">
        <v>5</v>
      </c>
      <c r="P21" s="18">
        <v>0</v>
      </c>
      <c r="Q21" s="18">
        <v>10</v>
      </c>
      <c r="R21" s="18">
        <v>0</v>
      </c>
      <c r="S21" s="18">
        <f t="shared" si="2"/>
        <v>15</v>
      </c>
      <c r="T21" s="38">
        <f t="shared" si="3"/>
        <v>1.8402777777777779E-3</v>
      </c>
      <c r="U21" s="38">
        <f t="shared" si="4"/>
        <v>1.7476851851851852E-3</v>
      </c>
      <c r="V21" s="18">
        <f t="shared" si="5"/>
        <v>1</v>
      </c>
    </row>
    <row r="22" spans="1:22" ht="36.75" customHeight="1">
      <c r="A22" s="44">
        <v>5</v>
      </c>
      <c r="B22" s="39" t="s">
        <v>111</v>
      </c>
      <c r="C22" s="35" t="s">
        <v>113</v>
      </c>
      <c r="D22" s="35" t="s">
        <v>42</v>
      </c>
      <c r="E22" s="37">
        <v>5.4282407407407404E-3</v>
      </c>
      <c r="F22" s="18">
        <v>55</v>
      </c>
      <c r="G22" s="18">
        <v>10</v>
      </c>
      <c r="H22" s="18">
        <v>55</v>
      </c>
      <c r="I22" s="18">
        <v>25</v>
      </c>
      <c r="J22" s="18">
        <v>0</v>
      </c>
      <c r="K22" s="18">
        <f t="shared" si="0"/>
        <v>145</v>
      </c>
      <c r="L22" s="38">
        <f t="shared" si="1"/>
        <v>7.106481481481481E-3</v>
      </c>
      <c r="M22" s="38">
        <v>6.1111111111111114E-3</v>
      </c>
      <c r="N22" s="18">
        <v>55</v>
      </c>
      <c r="O22" s="18">
        <v>0</v>
      </c>
      <c r="P22" s="18">
        <v>10</v>
      </c>
      <c r="Q22" s="18">
        <v>70</v>
      </c>
      <c r="R22" s="18">
        <v>5</v>
      </c>
      <c r="S22" s="18">
        <f t="shared" si="2"/>
        <v>140</v>
      </c>
      <c r="T22" s="38">
        <f t="shared" si="3"/>
        <v>7.7314814814814815E-3</v>
      </c>
      <c r="U22" s="38">
        <f t="shared" si="4"/>
        <v>7.106481481481481E-3</v>
      </c>
      <c r="V22" s="18">
        <f t="shared" si="5"/>
        <v>6</v>
      </c>
    </row>
    <row r="23" spans="1:22" ht="40.5" customHeight="1">
      <c r="A23" s="44">
        <v>6</v>
      </c>
      <c r="B23" s="39" t="s">
        <v>112</v>
      </c>
      <c r="C23" s="35" t="s">
        <v>113</v>
      </c>
      <c r="D23" s="35" t="s">
        <v>42</v>
      </c>
      <c r="E23" s="37">
        <v>3.7731481481481483E-3</v>
      </c>
      <c r="F23" s="18">
        <v>30</v>
      </c>
      <c r="G23" s="18">
        <v>60</v>
      </c>
      <c r="H23" s="18">
        <v>5</v>
      </c>
      <c r="I23" s="18">
        <v>0</v>
      </c>
      <c r="J23" s="18">
        <v>0</v>
      </c>
      <c r="K23" s="18">
        <f t="shared" si="0"/>
        <v>95</v>
      </c>
      <c r="L23" s="38">
        <f t="shared" si="1"/>
        <v>4.8726851851851856E-3</v>
      </c>
      <c r="M23" s="38">
        <v>4.5601851851851853E-3</v>
      </c>
      <c r="N23" s="18">
        <v>55</v>
      </c>
      <c r="O23" s="18">
        <v>50</v>
      </c>
      <c r="P23" s="18">
        <v>0</v>
      </c>
      <c r="Q23" s="18">
        <v>20</v>
      </c>
      <c r="R23" s="18">
        <v>20</v>
      </c>
      <c r="S23" s="18">
        <f t="shared" si="2"/>
        <v>145</v>
      </c>
      <c r="T23" s="38">
        <f t="shared" si="3"/>
        <v>6.2384259259259259E-3</v>
      </c>
      <c r="U23" s="38">
        <f t="shared" si="4"/>
        <v>4.8726851851851856E-3</v>
      </c>
      <c r="V23" s="18">
        <f t="shared" si="5"/>
        <v>5</v>
      </c>
    </row>
    <row r="26" spans="1:22">
      <c r="A26" s="47" t="s">
        <v>45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</row>
    <row r="27" spans="1:22">
      <c r="K27" s="2"/>
      <c r="L27" s="2"/>
      <c r="M27" s="2"/>
      <c r="N27" s="3"/>
      <c r="O27" s="2"/>
      <c r="P27" s="2"/>
    </row>
    <row r="28" spans="1:22">
      <c r="A28" s="47" t="s">
        <v>138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</row>
  </sheetData>
  <mergeCells count="24">
    <mergeCell ref="A8:V8"/>
    <mergeCell ref="A1:V1"/>
    <mergeCell ref="A3:V3"/>
    <mergeCell ref="A4:V4"/>
    <mergeCell ref="A5:V5"/>
    <mergeCell ref="A7:V7"/>
    <mergeCell ref="A11:V11"/>
    <mergeCell ref="A14:A17"/>
    <mergeCell ref="B14:B17"/>
    <mergeCell ref="C14:C17"/>
    <mergeCell ref="D14:D17"/>
    <mergeCell ref="E14:U14"/>
    <mergeCell ref="V14:V17"/>
    <mergeCell ref="E15:L15"/>
    <mergeCell ref="M15:T15"/>
    <mergeCell ref="U15:U17"/>
    <mergeCell ref="A26:V26"/>
    <mergeCell ref="A28:V28"/>
    <mergeCell ref="E16:E17"/>
    <mergeCell ref="F16:K16"/>
    <mergeCell ref="L16:L17"/>
    <mergeCell ref="M16:M17"/>
    <mergeCell ref="N16:S16"/>
    <mergeCell ref="T16:T17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89" orientation="landscape" horizontalDpi="4294967292" verticalDpi="4294967292"/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W26"/>
  <sheetViews>
    <sheetView topLeftCell="A7" zoomScale="75" workbookViewId="0">
      <selection activeCell="C14" sqref="C14"/>
    </sheetView>
  </sheetViews>
  <sheetFormatPr defaultColWidth="8.875" defaultRowHeight="15.75"/>
  <cols>
    <col min="1" max="1" width="8.375" customWidth="1"/>
    <col min="2" max="2" width="27.125" customWidth="1"/>
    <col min="3" max="3" width="9.875" customWidth="1"/>
    <col min="4" max="4" width="15.625" customWidth="1"/>
    <col min="6" max="10" width="0" hidden="1" customWidth="1"/>
    <col min="14" max="18" width="0" hidden="1" customWidth="1"/>
  </cols>
  <sheetData>
    <row r="1" spans="1:22">
      <c r="A1" s="92" t="s">
        <v>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</row>
    <row r="2" spans="1:22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</row>
    <row r="4" spans="1:22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</row>
    <row r="5" spans="1:22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8" spans="1:22">
      <c r="A8" s="92" t="s">
        <v>144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</row>
    <row r="10" spans="1:22">
      <c r="A10" s="82" t="s">
        <v>6</v>
      </c>
      <c r="B10" s="82" t="s">
        <v>7</v>
      </c>
      <c r="C10" s="82" t="s">
        <v>25</v>
      </c>
      <c r="D10" s="82" t="s">
        <v>8</v>
      </c>
      <c r="E10" s="83" t="s">
        <v>9</v>
      </c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2" t="s">
        <v>10</v>
      </c>
    </row>
    <row r="11" spans="1:22">
      <c r="A11" s="54"/>
      <c r="B11" s="54"/>
      <c r="C11" s="54"/>
      <c r="D11" s="54"/>
      <c r="E11" s="83" t="s">
        <v>11</v>
      </c>
      <c r="F11" s="83"/>
      <c r="G11" s="83"/>
      <c r="H11" s="83"/>
      <c r="I11" s="83"/>
      <c r="J11" s="83"/>
      <c r="K11" s="83"/>
      <c r="L11" s="83"/>
      <c r="M11" s="83" t="s">
        <v>12</v>
      </c>
      <c r="N11" s="83"/>
      <c r="O11" s="83"/>
      <c r="P11" s="83"/>
      <c r="Q11" s="83"/>
      <c r="R11" s="83"/>
      <c r="S11" s="83"/>
      <c r="T11" s="83"/>
      <c r="U11" s="84" t="s">
        <v>13</v>
      </c>
      <c r="V11" s="54"/>
    </row>
    <row r="12" spans="1:22">
      <c r="A12" s="54"/>
      <c r="B12" s="54"/>
      <c r="C12" s="54"/>
      <c r="D12" s="54"/>
      <c r="E12" s="84" t="s">
        <v>14</v>
      </c>
      <c r="F12" s="87" t="s">
        <v>15</v>
      </c>
      <c r="G12" s="88"/>
      <c r="H12" s="88"/>
      <c r="I12" s="88"/>
      <c r="J12" s="88"/>
      <c r="K12" s="89"/>
      <c r="L12" s="84" t="s">
        <v>16</v>
      </c>
      <c r="M12" s="84" t="s">
        <v>14</v>
      </c>
      <c r="N12" s="87" t="s">
        <v>15</v>
      </c>
      <c r="O12" s="88"/>
      <c r="P12" s="88"/>
      <c r="Q12" s="88"/>
      <c r="R12" s="88"/>
      <c r="S12" s="89"/>
      <c r="T12" s="84" t="s">
        <v>16</v>
      </c>
      <c r="U12" s="85"/>
      <c r="V12" s="54"/>
    </row>
    <row r="13" spans="1:22">
      <c r="A13" s="55"/>
      <c r="B13" s="55"/>
      <c r="C13" s="55"/>
      <c r="D13" s="55"/>
      <c r="E13" s="86"/>
      <c r="F13" s="35" t="s">
        <v>17</v>
      </c>
      <c r="G13" s="35" t="s">
        <v>53</v>
      </c>
      <c r="H13" s="35" t="s">
        <v>54</v>
      </c>
      <c r="I13" s="35" t="s">
        <v>55</v>
      </c>
      <c r="J13" s="35" t="s">
        <v>56</v>
      </c>
      <c r="K13" s="35" t="s">
        <v>22</v>
      </c>
      <c r="L13" s="86"/>
      <c r="M13" s="86"/>
      <c r="N13" s="35" t="s">
        <v>17</v>
      </c>
      <c r="O13" s="35" t="s">
        <v>53</v>
      </c>
      <c r="P13" s="35" t="s">
        <v>54</v>
      </c>
      <c r="Q13" s="35" t="s">
        <v>55</v>
      </c>
      <c r="R13" s="35" t="s">
        <v>56</v>
      </c>
      <c r="S13" s="35" t="s">
        <v>22</v>
      </c>
      <c r="T13" s="86"/>
      <c r="U13" s="86"/>
      <c r="V13" s="55"/>
    </row>
    <row r="14" spans="1:22" ht="33.75" customHeight="1">
      <c r="A14" s="1">
        <v>1</v>
      </c>
      <c r="B14" s="45" t="s">
        <v>149</v>
      </c>
      <c r="C14" s="34" t="s">
        <v>151</v>
      </c>
      <c r="D14" s="18" t="s">
        <v>63</v>
      </c>
      <c r="E14" s="37">
        <v>2.4768518518518516E-3</v>
      </c>
      <c r="F14" s="18">
        <v>5</v>
      </c>
      <c r="G14" s="18">
        <v>0</v>
      </c>
      <c r="H14" s="18">
        <v>0</v>
      </c>
      <c r="I14" s="18">
        <v>5</v>
      </c>
      <c r="J14" s="18">
        <v>0</v>
      </c>
      <c r="K14" s="18">
        <f t="shared" ref="K14:K20" si="0">SUM(F14:J14)</f>
        <v>10</v>
      </c>
      <c r="L14" s="38">
        <f t="shared" ref="L14:L20" si="1">E14+TIME(,,K14)</f>
        <v>2.5925925925925925E-3</v>
      </c>
      <c r="M14" s="37" t="s">
        <v>30</v>
      </c>
      <c r="N14" s="18"/>
      <c r="O14" s="18"/>
      <c r="P14" s="18"/>
      <c r="Q14" s="18"/>
      <c r="R14" s="18"/>
      <c r="S14" s="37" t="s">
        <v>30</v>
      </c>
      <c r="T14" s="37" t="s">
        <v>30</v>
      </c>
      <c r="U14" s="38">
        <f t="shared" ref="U14:U20" si="2">MIN(L14,T14)</f>
        <v>2.5925925925925925E-3</v>
      </c>
      <c r="V14" s="18">
        <v>1</v>
      </c>
    </row>
    <row r="15" spans="1:22" ht="35.25" customHeight="1">
      <c r="A15" s="18">
        <v>2</v>
      </c>
      <c r="B15" s="40" t="s">
        <v>150</v>
      </c>
      <c r="C15" s="34" t="s">
        <v>42</v>
      </c>
      <c r="D15" s="18" t="s">
        <v>63</v>
      </c>
      <c r="E15" s="37">
        <v>2.5462962962962961E-3</v>
      </c>
      <c r="F15" s="18">
        <v>0</v>
      </c>
      <c r="G15" s="18">
        <v>0</v>
      </c>
      <c r="H15" s="18">
        <v>5</v>
      </c>
      <c r="I15" s="18">
        <v>0</v>
      </c>
      <c r="J15" s="18">
        <v>0</v>
      </c>
      <c r="K15" s="18">
        <f t="shared" si="0"/>
        <v>5</v>
      </c>
      <c r="L15" s="38">
        <f t="shared" si="1"/>
        <v>2.6041666666666665E-3</v>
      </c>
      <c r="M15" s="38">
        <v>2.5347222222222221E-3</v>
      </c>
      <c r="N15" s="18">
        <v>0</v>
      </c>
      <c r="O15" s="18">
        <v>0</v>
      </c>
      <c r="P15" s="18">
        <v>5</v>
      </c>
      <c r="Q15" s="18">
        <v>0</v>
      </c>
      <c r="R15" s="18">
        <v>5</v>
      </c>
      <c r="S15" s="18">
        <f>SUM(N15:R15)</f>
        <v>10</v>
      </c>
      <c r="T15" s="38">
        <f>M15+TIME(,,S15)</f>
        <v>2.650462962962963E-3</v>
      </c>
      <c r="U15" s="38">
        <f t="shared" si="2"/>
        <v>2.6041666666666665E-3</v>
      </c>
      <c r="V15" s="18">
        <v>2</v>
      </c>
    </row>
    <row r="16" spans="1:22" ht="34.5" customHeight="1">
      <c r="A16" s="18">
        <v>3</v>
      </c>
      <c r="B16" s="40" t="s">
        <v>119</v>
      </c>
      <c r="C16" s="34" t="s">
        <v>42</v>
      </c>
      <c r="D16" s="35" t="s">
        <v>50</v>
      </c>
      <c r="E16" s="37">
        <v>4.2592592592592595E-3</v>
      </c>
      <c r="F16" s="18">
        <v>5</v>
      </c>
      <c r="G16" s="18">
        <v>5</v>
      </c>
      <c r="H16" s="18">
        <v>5</v>
      </c>
      <c r="I16" s="18">
        <v>0</v>
      </c>
      <c r="J16" s="18">
        <v>0</v>
      </c>
      <c r="K16" s="18">
        <f t="shared" si="0"/>
        <v>15</v>
      </c>
      <c r="L16" s="38">
        <f t="shared" si="1"/>
        <v>4.4328703703703709E-3</v>
      </c>
      <c r="M16" s="37" t="s">
        <v>30</v>
      </c>
      <c r="N16" s="18"/>
      <c r="O16" s="18"/>
      <c r="P16" s="18"/>
      <c r="Q16" s="18"/>
      <c r="R16" s="18"/>
      <c r="S16" s="37" t="s">
        <v>30</v>
      </c>
      <c r="T16" s="37" t="s">
        <v>30</v>
      </c>
      <c r="U16" s="38">
        <f t="shared" si="2"/>
        <v>4.4328703703703709E-3</v>
      </c>
      <c r="V16" s="18">
        <v>5</v>
      </c>
    </row>
    <row r="17" spans="1:23" ht="51.75" customHeight="1">
      <c r="A17" s="18">
        <v>4</v>
      </c>
      <c r="B17" s="40" t="s">
        <v>115</v>
      </c>
      <c r="C17" s="34" t="s">
        <v>26</v>
      </c>
      <c r="D17" s="35" t="s">
        <v>113</v>
      </c>
      <c r="E17" s="37">
        <v>3.9236111111111112E-3</v>
      </c>
      <c r="F17" s="18">
        <v>5</v>
      </c>
      <c r="G17" s="18">
        <v>5</v>
      </c>
      <c r="H17" s="18">
        <v>55</v>
      </c>
      <c r="I17" s="18">
        <v>5</v>
      </c>
      <c r="J17" s="18">
        <v>0</v>
      </c>
      <c r="K17" s="18">
        <f t="shared" si="0"/>
        <v>70</v>
      </c>
      <c r="L17" s="38">
        <f t="shared" si="1"/>
        <v>4.7337962962962967E-3</v>
      </c>
      <c r="M17" s="38">
        <v>3.5879629629629629E-3</v>
      </c>
      <c r="N17" s="18">
        <v>5</v>
      </c>
      <c r="O17" s="18">
        <v>10</v>
      </c>
      <c r="P17" s="18">
        <v>5</v>
      </c>
      <c r="Q17" s="18">
        <v>10</v>
      </c>
      <c r="R17" s="18">
        <v>5</v>
      </c>
      <c r="S17" s="18">
        <f>SUM(N17:R17)</f>
        <v>35</v>
      </c>
      <c r="T17" s="38">
        <f>M17+TIME(,,S17)</f>
        <v>3.9930555555555552E-3</v>
      </c>
      <c r="U17" s="38">
        <f t="shared" si="2"/>
        <v>3.9930555555555552E-3</v>
      </c>
      <c r="V17" s="18">
        <v>4</v>
      </c>
    </row>
    <row r="18" spans="1:23" ht="31.5" customHeight="1">
      <c r="A18" s="18">
        <v>5</v>
      </c>
      <c r="B18" s="40" t="s">
        <v>116</v>
      </c>
      <c r="C18" s="34" t="s">
        <v>26</v>
      </c>
      <c r="D18" s="35" t="s">
        <v>50</v>
      </c>
      <c r="E18" s="37">
        <v>4.3055555555555555E-3</v>
      </c>
      <c r="F18" s="18">
        <v>25</v>
      </c>
      <c r="G18" s="18">
        <v>60</v>
      </c>
      <c r="H18" s="18">
        <v>25</v>
      </c>
      <c r="I18" s="18">
        <v>40</v>
      </c>
      <c r="J18" s="18">
        <v>20</v>
      </c>
      <c r="K18" s="18">
        <f t="shared" si="0"/>
        <v>170</v>
      </c>
      <c r="L18" s="38">
        <f t="shared" si="1"/>
        <v>6.2731481481481484E-3</v>
      </c>
      <c r="M18" s="37" t="s">
        <v>30</v>
      </c>
      <c r="N18" s="18"/>
      <c r="O18" s="18"/>
      <c r="P18" s="18"/>
      <c r="Q18" s="18"/>
      <c r="R18" s="18"/>
      <c r="S18" s="37" t="s">
        <v>30</v>
      </c>
      <c r="T18" s="37" t="s">
        <v>30</v>
      </c>
      <c r="U18" s="38">
        <f t="shared" si="2"/>
        <v>6.2731481481481484E-3</v>
      </c>
      <c r="V18" s="18">
        <v>7</v>
      </c>
    </row>
    <row r="19" spans="1:23" ht="32.25" customHeight="1">
      <c r="A19" s="18">
        <v>6</v>
      </c>
      <c r="B19" s="40" t="s">
        <v>117</v>
      </c>
      <c r="C19" s="34" t="s">
        <v>26</v>
      </c>
      <c r="D19" s="18" t="s">
        <v>121</v>
      </c>
      <c r="E19" s="37">
        <v>4.2824074074074075E-3</v>
      </c>
      <c r="F19" s="18">
        <v>5</v>
      </c>
      <c r="G19" s="18">
        <v>5</v>
      </c>
      <c r="H19" s="18">
        <v>50</v>
      </c>
      <c r="I19" s="18">
        <v>5</v>
      </c>
      <c r="J19" s="18">
        <v>0</v>
      </c>
      <c r="K19" s="18">
        <f t="shared" si="0"/>
        <v>65</v>
      </c>
      <c r="L19" s="38">
        <f t="shared" si="1"/>
        <v>5.0347222222222225E-3</v>
      </c>
      <c r="M19" s="37" t="s">
        <v>30</v>
      </c>
      <c r="N19" s="18"/>
      <c r="O19" s="18"/>
      <c r="P19" s="18"/>
      <c r="Q19" s="18"/>
      <c r="R19" s="18"/>
      <c r="S19" s="37" t="s">
        <v>30</v>
      </c>
      <c r="T19" s="37" t="s">
        <v>30</v>
      </c>
      <c r="U19" s="38">
        <f t="shared" si="2"/>
        <v>5.0347222222222225E-3</v>
      </c>
      <c r="V19" s="18">
        <v>6</v>
      </c>
    </row>
    <row r="20" spans="1:23" ht="47.25">
      <c r="A20" s="18">
        <v>7</v>
      </c>
      <c r="B20" s="40" t="s">
        <v>118</v>
      </c>
      <c r="C20" s="34" t="s">
        <v>26</v>
      </c>
      <c r="D20" s="35" t="s">
        <v>120</v>
      </c>
      <c r="E20" s="37">
        <v>3.4953703703703705E-3</v>
      </c>
      <c r="F20" s="18">
        <v>10</v>
      </c>
      <c r="G20" s="18">
        <v>10</v>
      </c>
      <c r="H20" s="18">
        <v>5</v>
      </c>
      <c r="I20" s="18">
        <v>5</v>
      </c>
      <c r="J20" s="18">
        <v>0</v>
      </c>
      <c r="K20" s="18">
        <f t="shared" si="0"/>
        <v>30</v>
      </c>
      <c r="L20" s="38">
        <f t="shared" si="1"/>
        <v>3.8425925925925928E-3</v>
      </c>
      <c r="M20" s="38">
        <v>3.4953703703703705E-3</v>
      </c>
      <c r="N20" s="18">
        <v>55</v>
      </c>
      <c r="O20" s="18">
        <v>10</v>
      </c>
      <c r="P20" s="18">
        <v>0</v>
      </c>
      <c r="Q20" s="18">
        <v>0</v>
      </c>
      <c r="R20" s="18">
        <v>5</v>
      </c>
      <c r="S20" s="18">
        <f>SUM(N20:R20)</f>
        <v>70</v>
      </c>
      <c r="T20" s="38">
        <f>M20+TIME(,,S20)</f>
        <v>4.3055555555555555E-3</v>
      </c>
      <c r="U20" s="38">
        <f t="shared" si="2"/>
        <v>3.8425925925925928E-3</v>
      </c>
      <c r="V20" s="18">
        <v>3</v>
      </c>
    </row>
    <row r="24" spans="1:23">
      <c r="A24" s="47" t="s">
        <v>45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  <row r="25" spans="1:23">
      <c r="L25" s="2"/>
      <c r="M25" s="2"/>
      <c r="N25" s="2"/>
      <c r="O25" s="3"/>
      <c r="P25" s="2"/>
      <c r="Q25" s="2"/>
    </row>
    <row r="26" spans="1:23">
      <c r="A26" s="47" t="s">
        <v>138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</row>
  </sheetData>
  <mergeCells count="22">
    <mergeCell ref="V10:V13"/>
    <mergeCell ref="C10:C13"/>
    <mergeCell ref="N12:S12"/>
    <mergeCell ref="D10:D13"/>
    <mergeCell ref="E10:U10"/>
    <mergeCell ref="A26:W26"/>
    <mergeCell ref="E11:L11"/>
    <mergeCell ref="M11:T11"/>
    <mergeCell ref="U11:U13"/>
    <mergeCell ref="E12:E13"/>
    <mergeCell ref="F12:K12"/>
    <mergeCell ref="L12:L13"/>
    <mergeCell ref="A8:V8"/>
    <mergeCell ref="A1:V1"/>
    <mergeCell ref="A2:V2"/>
    <mergeCell ref="A4:V4"/>
    <mergeCell ref="A5:V5"/>
    <mergeCell ref="A24:W24"/>
    <mergeCell ref="T12:T13"/>
    <mergeCell ref="A10:A13"/>
    <mergeCell ref="B10:B13"/>
    <mergeCell ref="M12:M13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86" orientation="landscape" horizontalDpi="4294967292" verticalDpi="4294967292"/>
</worksheet>
</file>

<file path=xl/worksheets/sheet13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W29"/>
  <sheetViews>
    <sheetView topLeftCell="A7" zoomScale="75" workbookViewId="0">
      <selection activeCell="A29" sqref="A29:W29"/>
    </sheetView>
  </sheetViews>
  <sheetFormatPr defaultColWidth="8.875" defaultRowHeight="15.75"/>
  <cols>
    <col min="1" max="1" width="7.375" customWidth="1"/>
    <col min="2" max="2" width="27.125" customWidth="1"/>
    <col min="3" max="3" width="10.375" customWidth="1"/>
    <col min="4" max="4" width="18" customWidth="1"/>
    <col min="6" max="10" width="0" hidden="1" customWidth="1"/>
    <col min="14" max="18" width="0" hidden="1" customWidth="1"/>
  </cols>
  <sheetData>
    <row r="1" spans="1:2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1:22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2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</row>
    <row r="6" spans="1:2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</row>
    <row r="8" spans="1:22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</row>
    <row r="9" spans="1:2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78" t="s">
        <v>145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</row>
    <row r="12" spans="1:22">
      <c r="A12" s="82" t="s">
        <v>6</v>
      </c>
      <c r="B12" s="82" t="s">
        <v>7</v>
      </c>
      <c r="C12" s="82" t="s">
        <v>25</v>
      </c>
      <c r="D12" s="82" t="s">
        <v>8</v>
      </c>
      <c r="E12" s="83" t="s">
        <v>9</v>
      </c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2" t="s">
        <v>10</v>
      </c>
    </row>
    <row r="13" spans="1:22">
      <c r="A13" s="54"/>
      <c r="B13" s="54"/>
      <c r="C13" s="54"/>
      <c r="D13" s="54"/>
      <c r="E13" s="83" t="s">
        <v>11</v>
      </c>
      <c r="F13" s="83"/>
      <c r="G13" s="83"/>
      <c r="H13" s="83"/>
      <c r="I13" s="83"/>
      <c r="J13" s="83"/>
      <c r="K13" s="83"/>
      <c r="L13" s="83"/>
      <c r="M13" s="83" t="s">
        <v>12</v>
      </c>
      <c r="N13" s="83"/>
      <c r="O13" s="83"/>
      <c r="P13" s="83"/>
      <c r="Q13" s="83"/>
      <c r="R13" s="83"/>
      <c r="S13" s="83"/>
      <c r="T13" s="83"/>
      <c r="U13" s="84" t="s">
        <v>13</v>
      </c>
      <c r="V13" s="54"/>
    </row>
    <row r="14" spans="1:22">
      <c r="A14" s="54"/>
      <c r="B14" s="54"/>
      <c r="C14" s="54"/>
      <c r="D14" s="54"/>
      <c r="E14" s="84" t="s">
        <v>14</v>
      </c>
      <c r="F14" s="87" t="s">
        <v>15</v>
      </c>
      <c r="G14" s="88"/>
      <c r="H14" s="88"/>
      <c r="I14" s="88"/>
      <c r="J14" s="88"/>
      <c r="K14" s="89"/>
      <c r="L14" s="84" t="s">
        <v>16</v>
      </c>
      <c r="M14" s="84" t="s">
        <v>14</v>
      </c>
      <c r="N14" s="87" t="s">
        <v>15</v>
      </c>
      <c r="O14" s="88"/>
      <c r="P14" s="88"/>
      <c r="Q14" s="88"/>
      <c r="R14" s="88"/>
      <c r="S14" s="89"/>
      <c r="T14" s="84" t="s">
        <v>16</v>
      </c>
      <c r="U14" s="85"/>
      <c r="V14" s="54"/>
    </row>
    <row r="15" spans="1:22">
      <c r="A15" s="55"/>
      <c r="B15" s="55"/>
      <c r="C15" s="55"/>
      <c r="D15" s="55"/>
      <c r="E15" s="86"/>
      <c r="F15" s="35" t="s">
        <v>17</v>
      </c>
      <c r="G15" s="35" t="s">
        <v>53</v>
      </c>
      <c r="H15" s="35" t="s">
        <v>54</v>
      </c>
      <c r="I15" s="35" t="s">
        <v>55</v>
      </c>
      <c r="J15" s="35" t="s">
        <v>56</v>
      </c>
      <c r="K15" s="35" t="s">
        <v>22</v>
      </c>
      <c r="L15" s="86"/>
      <c r="M15" s="86"/>
      <c r="N15" s="35" t="s">
        <v>17</v>
      </c>
      <c r="O15" s="35" t="s">
        <v>53</v>
      </c>
      <c r="P15" s="35" t="s">
        <v>54</v>
      </c>
      <c r="Q15" s="35" t="s">
        <v>55</v>
      </c>
      <c r="R15" s="35" t="s">
        <v>56</v>
      </c>
      <c r="S15" s="35" t="s">
        <v>22</v>
      </c>
      <c r="T15" s="86"/>
      <c r="U15" s="86"/>
      <c r="V15" s="55"/>
    </row>
    <row r="16" spans="1:22">
      <c r="A16" s="18">
        <v>1</v>
      </c>
      <c r="B16" s="39" t="s">
        <v>122</v>
      </c>
      <c r="C16" s="18" t="s">
        <v>26</v>
      </c>
      <c r="D16" s="18" t="s">
        <v>63</v>
      </c>
      <c r="E16" s="37">
        <v>2.2569444444444447E-3</v>
      </c>
      <c r="F16" s="18">
        <v>0</v>
      </c>
      <c r="G16" s="18">
        <v>0</v>
      </c>
      <c r="H16" s="18">
        <v>5</v>
      </c>
      <c r="I16" s="18">
        <v>0</v>
      </c>
      <c r="J16" s="18">
        <v>0</v>
      </c>
      <c r="K16" s="18">
        <f>SUM(F16:J16)</f>
        <v>5</v>
      </c>
      <c r="L16" s="38">
        <f>E16+TIME(,,K16)</f>
        <v>2.3148148148148151E-3</v>
      </c>
      <c r="M16" s="37" t="s">
        <v>30</v>
      </c>
      <c r="N16" s="18"/>
      <c r="O16" s="18"/>
      <c r="P16" s="18"/>
      <c r="Q16" s="18"/>
      <c r="R16" s="18"/>
      <c r="S16" s="37" t="s">
        <v>30</v>
      </c>
      <c r="T16" s="37" t="s">
        <v>30</v>
      </c>
      <c r="U16" s="38">
        <f t="shared" ref="U16:U24" si="0">MIN(L16,T16)</f>
        <v>2.3148148148148151E-3</v>
      </c>
      <c r="V16" s="18">
        <f t="shared" ref="V16:V23" si="1">IF(ISERROR(RANK(U16,$U$16:$U$25,1)),"",RANK(U16,$U$16:$U$25,1))</f>
        <v>1</v>
      </c>
    </row>
    <row r="17" spans="1:23" ht="31.5">
      <c r="A17" s="18">
        <v>2</v>
      </c>
      <c r="B17" s="39" t="s">
        <v>123</v>
      </c>
      <c r="C17" s="18" t="s">
        <v>26</v>
      </c>
      <c r="D17" s="35" t="s">
        <v>50</v>
      </c>
      <c r="E17" s="37">
        <v>2.8124999999999999E-3</v>
      </c>
      <c r="F17" s="18">
        <v>70</v>
      </c>
      <c r="G17" s="18">
        <v>55</v>
      </c>
      <c r="H17" s="18">
        <v>10</v>
      </c>
      <c r="I17" s="18">
        <v>0</v>
      </c>
      <c r="J17" s="18">
        <v>5</v>
      </c>
      <c r="K17" s="18">
        <f t="shared" ref="K17:K23" si="2">SUM(F17:J17)</f>
        <v>140</v>
      </c>
      <c r="L17" s="38">
        <f t="shared" ref="L17:L23" si="3">E17+TIME(,,K17)</f>
        <v>4.43287037037037E-3</v>
      </c>
      <c r="M17" s="37" t="s">
        <v>30</v>
      </c>
      <c r="N17" s="18"/>
      <c r="O17" s="18"/>
      <c r="P17" s="18"/>
      <c r="Q17" s="18"/>
      <c r="R17" s="18"/>
      <c r="S17" s="37" t="s">
        <v>30</v>
      </c>
      <c r="T17" s="37" t="s">
        <v>30</v>
      </c>
      <c r="U17" s="38">
        <f t="shared" si="0"/>
        <v>4.43287037037037E-3</v>
      </c>
      <c r="V17" s="18">
        <f t="shared" si="1"/>
        <v>7</v>
      </c>
    </row>
    <row r="18" spans="1:23" ht="31.5">
      <c r="A18" s="18">
        <v>3</v>
      </c>
      <c r="B18" s="39" t="s">
        <v>124</v>
      </c>
      <c r="C18" s="18" t="s">
        <v>26</v>
      </c>
      <c r="D18" s="35" t="s">
        <v>50</v>
      </c>
      <c r="E18" s="37">
        <v>3.2060185185185191E-3</v>
      </c>
      <c r="F18" s="18">
        <v>100</v>
      </c>
      <c r="G18" s="18">
        <v>60</v>
      </c>
      <c r="H18" s="18">
        <v>10</v>
      </c>
      <c r="I18" s="18">
        <v>5</v>
      </c>
      <c r="J18" s="18">
        <v>0</v>
      </c>
      <c r="K18" s="18">
        <f t="shared" si="2"/>
        <v>175</v>
      </c>
      <c r="L18" s="38">
        <f t="shared" si="3"/>
        <v>5.2314814814814819E-3</v>
      </c>
      <c r="M18" s="37" t="s">
        <v>30</v>
      </c>
      <c r="N18" s="18"/>
      <c r="O18" s="18"/>
      <c r="P18" s="18"/>
      <c r="Q18" s="18"/>
      <c r="R18" s="18"/>
      <c r="S18" s="37" t="s">
        <v>30</v>
      </c>
      <c r="T18" s="37" t="s">
        <v>30</v>
      </c>
      <c r="U18" s="38">
        <f t="shared" si="0"/>
        <v>5.2314814814814819E-3</v>
      </c>
      <c r="V18" s="18">
        <f t="shared" si="1"/>
        <v>9</v>
      </c>
    </row>
    <row r="19" spans="1:23" ht="31.5">
      <c r="A19" s="18">
        <v>4</v>
      </c>
      <c r="B19" s="39" t="s">
        <v>125</v>
      </c>
      <c r="C19" s="18" t="s">
        <v>26</v>
      </c>
      <c r="D19" s="35" t="s">
        <v>50</v>
      </c>
      <c r="E19" s="37">
        <v>2.9629629629629628E-3</v>
      </c>
      <c r="F19" s="18">
        <v>0</v>
      </c>
      <c r="G19" s="18">
        <v>10</v>
      </c>
      <c r="H19" s="18">
        <v>50</v>
      </c>
      <c r="I19" s="18">
        <v>0</v>
      </c>
      <c r="J19" s="18">
        <v>0</v>
      </c>
      <c r="K19" s="18">
        <f t="shared" si="2"/>
        <v>60</v>
      </c>
      <c r="L19" s="38">
        <f t="shared" si="3"/>
        <v>3.6574074074074074E-3</v>
      </c>
      <c r="M19" s="38">
        <v>2.488425925925926E-3</v>
      </c>
      <c r="N19" s="18">
        <v>5</v>
      </c>
      <c r="O19" s="18">
        <v>5</v>
      </c>
      <c r="P19" s="18">
        <v>5</v>
      </c>
      <c r="Q19" s="18">
        <v>0</v>
      </c>
      <c r="R19" s="18">
        <v>5</v>
      </c>
      <c r="S19" s="18">
        <f>SUM(N19:R19)</f>
        <v>20</v>
      </c>
      <c r="T19" s="38">
        <f>M19+TIME(,,S19)</f>
        <v>2.7199074074074074E-3</v>
      </c>
      <c r="U19" s="38">
        <f t="shared" si="0"/>
        <v>2.7199074074074074E-3</v>
      </c>
      <c r="V19" s="18">
        <f t="shared" si="1"/>
        <v>3</v>
      </c>
    </row>
    <row r="20" spans="1:23" ht="31.5">
      <c r="A20" s="18">
        <v>5</v>
      </c>
      <c r="B20" s="39" t="s">
        <v>126</v>
      </c>
      <c r="C20" s="18" t="s">
        <v>26</v>
      </c>
      <c r="D20" s="35" t="s">
        <v>50</v>
      </c>
      <c r="E20" s="37">
        <v>3.9814814814814817E-3</v>
      </c>
      <c r="F20" s="18">
        <v>55</v>
      </c>
      <c r="G20" s="18">
        <v>10</v>
      </c>
      <c r="H20" s="18">
        <v>5</v>
      </c>
      <c r="I20" s="18">
        <v>5</v>
      </c>
      <c r="J20" s="18">
        <v>0</v>
      </c>
      <c r="K20" s="18">
        <f t="shared" si="2"/>
        <v>75</v>
      </c>
      <c r="L20" s="38">
        <f t="shared" si="3"/>
        <v>4.8495370370370376E-3</v>
      </c>
      <c r="M20" s="37" t="s">
        <v>30</v>
      </c>
      <c r="N20" s="18"/>
      <c r="O20" s="18"/>
      <c r="P20" s="18"/>
      <c r="Q20" s="18"/>
      <c r="R20" s="18"/>
      <c r="S20" s="37" t="s">
        <v>30</v>
      </c>
      <c r="T20" s="37" t="s">
        <v>30</v>
      </c>
      <c r="U20" s="38">
        <f t="shared" si="0"/>
        <v>4.8495370370370376E-3</v>
      </c>
      <c r="V20" s="18">
        <f t="shared" si="1"/>
        <v>8</v>
      </c>
    </row>
    <row r="21" spans="1:23" ht="31.5">
      <c r="A21" s="18">
        <v>6</v>
      </c>
      <c r="B21" s="39" t="s">
        <v>127</v>
      </c>
      <c r="C21" s="18" t="s">
        <v>26</v>
      </c>
      <c r="D21" s="35" t="s">
        <v>50</v>
      </c>
      <c r="E21" s="37">
        <v>3.8078703703703707E-3</v>
      </c>
      <c r="F21" s="18">
        <v>10</v>
      </c>
      <c r="G21" s="18">
        <v>10</v>
      </c>
      <c r="H21" s="18">
        <v>0</v>
      </c>
      <c r="I21" s="18">
        <v>5</v>
      </c>
      <c r="J21" s="18">
        <v>0</v>
      </c>
      <c r="K21" s="18">
        <f t="shared" si="2"/>
        <v>25</v>
      </c>
      <c r="L21" s="38">
        <f t="shared" si="3"/>
        <v>4.0972222222222226E-3</v>
      </c>
      <c r="M21" s="37" t="s">
        <v>30</v>
      </c>
      <c r="N21" s="18"/>
      <c r="O21" s="18"/>
      <c r="P21" s="18"/>
      <c r="Q21" s="18"/>
      <c r="R21" s="18"/>
      <c r="S21" s="37" t="s">
        <v>30</v>
      </c>
      <c r="T21" s="37" t="s">
        <v>30</v>
      </c>
      <c r="U21" s="38">
        <f t="shared" si="0"/>
        <v>4.0972222222222226E-3</v>
      </c>
      <c r="V21" s="18">
        <f t="shared" si="1"/>
        <v>5</v>
      </c>
    </row>
    <row r="22" spans="1:23">
      <c r="A22" s="18">
        <v>7</v>
      </c>
      <c r="B22" s="39" t="s">
        <v>128</v>
      </c>
      <c r="C22" s="18" t="s">
        <v>26</v>
      </c>
      <c r="D22" s="18" t="s">
        <v>121</v>
      </c>
      <c r="E22" s="37">
        <v>3.9583333333333337E-3</v>
      </c>
      <c r="F22" s="18">
        <v>10</v>
      </c>
      <c r="G22" s="18">
        <v>10</v>
      </c>
      <c r="H22" s="18">
        <v>5</v>
      </c>
      <c r="I22" s="18">
        <v>0</v>
      </c>
      <c r="J22" s="18">
        <v>5</v>
      </c>
      <c r="K22" s="18">
        <f t="shared" si="2"/>
        <v>30</v>
      </c>
      <c r="L22" s="38">
        <f t="shared" si="3"/>
        <v>4.3055555555555555E-3</v>
      </c>
      <c r="M22" s="37" t="s">
        <v>30</v>
      </c>
      <c r="N22" s="18"/>
      <c r="O22" s="18"/>
      <c r="P22" s="18"/>
      <c r="Q22" s="18"/>
      <c r="R22" s="18"/>
      <c r="S22" s="37" t="s">
        <v>30</v>
      </c>
      <c r="T22" s="37" t="s">
        <v>30</v>
      </c>
      <c r="U22" s="38">
        <f t="shared" si="0"/>
        <v>4.3055555555555555E-3</v>
      </c>
      <c r="V22" s="18">
        <f t="shared" si="1"/>
        <v>6</v>
      </c>
    </row>
    <row r="23" spans="1:23">
      <c r="A23" s="18">
        <v>8</v>
      </c>
      <c r="B23" s="39" t="s">
        <v>129</v>
      </c>
      <c r="C23" s="18" t="s">
        <v>26</v>
      </c>
      <c r="D23" s="18" t="s">
        <v>121</v>
      </c>
      <c r="E23" s="37">
        <v>5.5787037037037038E-3</v>
      </c>
      <c r="F23" s="18">
        <v>10</v>
      </c>
      <c r="G23" s="18">
        <v>5</v>
      </c>
      <c r="H23" s="18">
        <v>10</v>
      </c>
      <c r="I23" s="18">
        <v>50</v>
      </c>
      <c r="J23" s="18">
        <v>0</v>
      </c>
      <c r="K23" s="18">
        <f t="shared" si="2"/>
        <v>75</v>
      </c>
      <c r="L23" s="38">
        <f t="shared" si="3"/>
        <v>6.4467592592592597E-3</v>
      </c>
      <c r="M23" s="37" t="s">
        <v>30</v>
      </c>
      <c r="N23" s="18"/>
      <c r="O23" s="18"/>
      <c r="P23" s="18"/>
      <c r="Q23" s="18"/>
      <c r="R23" s="18"/>
      <c r="S23" s="37" t="s">
        <v>30</v>
      </c>
      <c r="T23" s="37" t="s">
        <v>30</v>
      </c>
      <c r="U23" s="38">
        <f t="shared" si="0"/>
        <v>6.4467592592592597E-3</v>
      </c>
      <c r="V23" s="18">
        <f t="shared" si="1"/>
        <v>10</v>
      </c>
    </row>
    <row r="24" spans="1:23" ht="31.5">
      <c r="A24" s="18">
        <v>9</v>
      </c>
      <c r="B24" s="39" t="s">
        <v>146</v>
      </c>
      <c r="C24" s="18" t="s">
        <v>26</v>
      </c>
      <c r="D24" s="35" t="s">
        <v>50</v>
      </c>
      <c r="E24" s="37">
        <v>1.9328703703703704E-3</v>
      </c>
      <c r="F24" s="18">
        <v>50</v>
      </c>
      <c r="G24" s="18">
        <v>55</v>
      </c>
      <c r="H24" s="18">
        <v>10</v>
      </c>
      <c r="I24" s="18">
        <v>0</v>
      </c>
      <c r="J24" s="18">
        <v>0</v>
      </c>
      <c r="K24" s="18">
        <f>SUM(F24:J24)</f>
        <v>115</v>
      </c>
      <c r="L24" s="38">
        <f>E24+TIME(,,K24)</f>
        <v>3.2638888888888891E-3</v>
      </c>
      <c r="M24" s="37">
        <v>2.2222222222222222E-3</v>
      </c>
      <c r="N24" s="18">
        <v>5</v>
      </c>
      <c r="O24" s="18">
        <v>10</v>
      </c>
      <c r="P24" s="18">
        <v>10</v>
      </c>
      <c r="Q24" s="18">
        <v>0</v>
      </c>
      <c r="R24" s="18">
        <v>5</v>
      </c>
      <c r="S24" s="18">
        <f>SUM(N24:R24)</f>
        <v>30</v>
      </c>
      <c r="T24" s="38">
        <f>M24+TIME(,,S24)</f>
        <v>2.5694444444444445E-3</v>
      </c>
      <c r="U24" s="38">
        <f t="shared" si="0"/>
        <v>2.5694444444444445E-3</v>
      </c>
      <c r="V24" s="18">
        <v>2</v>
      </c>
    </row>
    <row r="25" spans="1:23" ht="31.5">
      <c r="A25" s="18">
        <v>10</v>
      </c>
      <c r="B25" s="39" t="s">
        <v>123</v>
      </c>
      <c r="C25" s="18" t="s">
        <v>26</v>
      </c>
      <c r="D25" s="35" t="s">
        <v>50</v>
      </c>
      <c r="E25" s="37">
        <v>3.3217592592592591E-3</v>
      </c>
      <c r="F25" s="18">
        <v>10</v>
      </c>
      <c r="G25" s="18">
        <v>5</v>
      </c>
      <c r="H25" s="18">
        <v>5</v>
      </c>
      <c r="I25" s="18">
        <v>5</v>
      </c>
      <c r="J25" s="18">
        <v>5</v>
      </c>
      <c r="K25" s="18">
        <f>SUM(F25:J25)</f>
        <v>30</v>
      </c>
      <c r="L25" s="38">
        <f>E25+TIME(,,K25)</f>
        <v>3.6689814814814814E-3</v>
      </c>
      <c r="M25" s="37" t="s">
        <v>30</v>
      </c>
      <c r="N25" s="18"/>
      <c r="O25" s="18"/>
      <c r="P25" s="18"/>
      <c r="Q25" s="18"/>
      <c r="R25" s="18"/>
      <c r="S25" s="37" t="s">
        <v>30</v>
      </c>
      <c r="T25" s="37" t="s">
        <v>30</v>
      </c>
      <c r="U25" s="38">
        <f>MIN(L25,T25)</f>
        <v>3.6689814814814814E-3</v>
      </c>
      <c r="V25" s="18">
        <f>IF(ISERROR(RANK(U25,$U$16:$U$25,1)),"",RANK(U25,$U$16:$U$25,1))</f>
        <v>4</v>
      </c>
    </row>
    <row r="27" spans="1:23">
      <c r="A27" s="47" t="s">
        <v>45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</row>
    <row r="28" spans="1:23">
      <c r="L28" s="2"/>
      <c r="M28" s="2"/>
      <c r="N28" s="2"/>
      <c r="O28" s="3"/>
      <c r="P28" s="2"/>
      <c r="Q28" s="2"/>
    </row>
    <row r="29" spans="1:23">
      <c r="A29" s="47" t="s">
        <v>138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</row>
  </sheetData>
  <mergeCells count="24">
    <mergeCell ref="A8:V8"/>
    <mergeCell ref="A1:V1"/>
    <mergeCell ref="A3:V3"/>
    <mergeCell ref="A4:V4"/>
    <mergeCell ref="A5:V5"/>
    <mergeCell ref="A7:V7"/>
    <mergeCell ref="A10:V10"/>
    <mergeCell ref="A12:A15"/>
    <mergeCell ref="B12:B15"/>
    <mergeCell ref="D12:D15"/>
    <mergeCell ref="E12:U12"/>
    <mergeCell ref="V12:V15"/>
    <mergeCell ref="E13:L13"/>
    <mergeCell ref="M13:T13"/>
    <mergeCell ref="U13:U15"/>
    <mergeCell ref="E14:E15"/>
    <mergeCell ref="A29:W29"/>
    <mergeCell ref="C12:C15"/>
    <mergeCell ref="F14:K14"/>
    <mergeCell ref="L14:L15"/>
    <mergeCell ref="M14:M15"/>
    <mergeCell ref="N14:S14"/>
    <mergeCell ref="T14:T15"/>
    <mergeCell ref="A27:W27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86" orientation="landscape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W27"/>
  <sheetViews>
    <sheetView topLeftCell="A7" zoomScale="75" workbookViewId="0">
      <selection activeCell="B19" sqref="B19"/>
    </sheetView>
  </sheetViews>
  <sheetFormatPr defaultColWidth="8.875" defaultRowHeight="15.75"/>
  <cols>
    <col min="1" max="1" width="6.875" customWidth="1"/>
    <col min="2" max="2" width="32.125" customWidth="1"/>
    <col min="3" max="3" width="14.875" customWidth="1"/>
    <col min="5" max="9" width="0" hidden="1" customWidth="1"/>
    <col min="13" max="17" width="0" hidden="1" customWidth="1"/>
  </cols>
  <sheetData>
    <row r="1" spans="1:2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</row>
    <row r="2" spans="1:2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</row>
    <row r="4" spans="1:21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1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</row>
    <row r="6" spans="1:2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>
      <c r="A7" s="78" t="s">
        <v>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</row>
    <row r="8" spans="1:21">
      <c r="A8" s="78" t="s">
        <v>5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78" t="s">
        <v>147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</row>
    <row r="12" spans="1:21">
      <c r="A12" s="82" t="s">
        <v>6</v>
      </c>
      <c r="B12" s="82" t="s">
        <v>7</v>
      </c>
      <c r="C12" s="82" t="s">
        <v>8</v>
      </c>
      <c r="D12" s="83" t="s">
        <v>9</v>
      </c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2" t="s">
        <v>10</v>
      </c>
    </row>
    <row r="13" spans="1:21">
      <c r="A13" s="54"/>
      <c r="B13" s="54"/>
      <c r="C13" s="54"/>
      <c r="D13" s="83" t="s">
        <v>11</v>
      </c>
      <c r="E13" s="83"/>
      <c r="F13" s="83"/>
      <c r="G13" s="83"/>
      <c r="H13" s="83"/>
      <c r="I13" s="83"/>
      <c r="J13" s="83"/>
      <c r="K13" s="83"/>
      <c r="L13" s="83" t="s">
        <v>12</v>
      </c>
      <c r="M13" s="83"/>
      <c r="N13" s="83"/>
      <c r="O13" s="83"/>
      <c r="P13" s="83"/>
      <c r="Q13" s="83"/>
      <c r="R13" s="83"/>
      <c r="S13" s="83"/>
      <c r="T13" s="84" t="s">
        <v>13</v>
      </c>
      <c r="U13" s="54"/>
    </row>
    <row r="14" spans="1:21">
      <c r="A14" s="54"/>
      <c r="B14" s="54"/>
      <c r="C14" s="54"/>
      <c r="D14" s="84" t="s">
        <v>14</v>
      </c>
      <c r="E14" s="87" t="s">
        <v>15</v>
      </c>
      <c r="F14" s="88"/>
      <c r="G14" s="88"/>
      <c r="H14" s="88"/>
      <c r="I14" s="88"/>
      <c r="J14" s="89"/>
      <c r="K14" s="84" t="s">
        <v>16</v>
      </c>
      <c r="L14" s="84" t="s">
        <v>14</v>
      </c>
      <c r="M14" s="87" t="s">
        <v>15</v>
      </c>
      <c r="N14" s="88"/>
      <c r="O14" s="88"/>
      <c r="P14" s="88"/>
      <c r="Q14" s="88"/>
      <c r="R14" s="89"/>
      <c r="S14" s="84" t="s">
        <v>16</v>
      </c>
      <c r="T14" s="85"/>
      <c r="U14" s="54"/>
    </row>
    <row r="15" spans="1:21">
      <c r="A15" s="55"/>
      <c r="B15" s="55"/>
      <c r="C15" s="55"/>
      <c r="D15" s="86"/>
      <c r="E15" s="35" t="s">
        <v>17</v>
      </c>
      <c r="F15" s="35" t="s">
        <v>53</v>
      </c>
      <c r="G15" s="35" t="s">
        <v>54</v>
      </c>
      <c r="H15" s="35" t="s">
        <v>55</v>
      </c>
      <c r="I15" s="35" t="s">
        <v>56</v>
      </c>
      <c r="J15" s="35" t="s">
        <v>22</v>
      </c>
      <c r="K15" s="86"/>
      <c r="L15" s="86"/>
      <c r="M15" s="35" t="s">
        <v>17</v>
      </c>
      <c r="N15" s="35" t="s">
        <v>53</v>
      </c>
      <c r="O15" s="35" t="s">
        <v>54</v>
      </c>
      <c r="P15" s="35" t="s">
        <v>55</v>
      </c>
      <c r="Q15" s="35" t="s">
        <v>56</v>
      </c>
      <c r="R15" s="35" t="s">
        <v>22</v>
      </c>
      <c r="S15" s="86"/>
      <c r="T15" s="86"/>
      <c r="U15" s="55"/>
    </row>
    <row r="16" spans="1:21">
      <c r="A16" s="18">
        <v>1</v>
      </c>
      <c r="B16" s="39" t="s">
        <v>131</v>
      </c>
      <c r="C16" s="18" t="s">
        <v>63</v>
      </c>
      <c r="D16" s="37">
        <v>2.2916666666666667E-3</v>
      </c>
      <c r="E16" s="18">
        <v>5</v>
      </c>
      <c r="F16" s="18">
        <v>5</v>
      </c>
      <c r="G16" s="18">
        <v>0</v>
      </c>
      <c r="H16" s="18">
        <v>5</v>
      </c>
      <c r="I16" s="18">
        <v>0</v>
      </c>
      <c r="J16" s="18">
        <f>SUM(E16:I16)</f>
        <v>15</v>
      </c>
      <c r="K16" s="38">
        <f t="shared" ref="K16:K22" si="0">D16+TIME(,,J16)</f>
        <v>2.4652777777777776E-3</v>
      </c>
      <c r="L16" s="37">
        <v>1.9212962962962962E-3</v>
      </c>
      <c r="M16" s="18">
        <v>50</v>
      </c>
      <c r="N16" s="18">
        <v>55</v>
      </c>
      <c r="O16" s="18">
        <v>0</v>
      </c>
      <c r="P16" s="18">
        <v>5</v>
      </c>
      <c r="Q16" s="18">
        <v>5</v>
      </c>
      <c r="R16" s="18">
        <f>SUM(M16:Q16)</f>
        <v>115</v>
      </c>
      <c r="S16" s="38">
        <f>L16+TIME(,,R16)</f>
        <v>3.2523148148148147E-3</v>
      </c>
      <c r="T16" s="38">
        <f t="shared" ref="T16:T22" si="1">MIN(K16,S16)</f>
        <v>2.4652777777777776E-3</v>
      </c>
      <c r="U16" s="18">
        <f t="shared" ref="U16:U22" si="2">IF(ISERROR(RANK(T16,$T$16:$T$26,1)),"",RANK(T16,$T$16:$T$26,1))</f>
        <v>2</v>
      </c>
    </row>
    <row r="17" spans="1:23">
      <c r="A17" s="18">
        <v>2</v>
      </c>
      <c r="B17" s="39" t="s">
        <v>132</v>
      </c>
      <c r="C17" s="18" t="s">
        <v>63</v>
      </c>
      <c r="D17" s="37">
        <v>6.4467592592592597E-3</v>
      </c>
      <c r="E17" s="18">
        <v>5</v>
      </c>
      <c r="F17" s="18">
        <v>5</v>
      </c>
      <c r="G17" s="18">
        <v>0</v>
      </c>
      <c r="H17" s="18">
        <v>5</v>
      </c>
      <c r="I17" s="18">
        <v>0</v>
      </c>
      <c r="J17" s="18">
        <v>60</v>
      </c>
      <c r="K17" s="38">
        <f t="shared" si="0"/>
        <v>7.1412037037037043E-3</v>
      </c>
      <c r="L17" s="37" t="s">
        <v>30</v>
      </c>
      <c r="M17" s="18"/>
      <c r="N17" s="18"/>
      <c r="O17" s="18"/>
      <c r="P17" s="18"/>
      <c r="Q17" s="18"/>
      <c r="R17" s="37" t="s">
        <v>30</v>
      </c>
      <c r="S17" s="37" t="s">
        <v>30</v>
      </c>
      <c r="T17" s="38">
        <f t="shared" si="1"/>
        <v>7.1412037037037043E-3</v>
      </c>
      <c r="U17" s="18">
        <f t="shared" si="2"/>
        <v>6</v>
      </c>
    </row>
    <row r="18" spans="1:23" ht="47.25">
      <c r="A18" s="18">
        <v>3</v>
      </c>
      <c r="B18" s="39" t="s">
        <v>133</v>
      </c>
      <c r="C18" s="35" t="s">
        <v>50</v>
      </c>
      <c r="D18" s="37">
        <v>4.1898148148148146E-3</v>
      </c>
      <c r="E18" s="18">
        <v>55</v>
      </c>
      <c r="F18" s="18">
        <v>55</v>
      </c>
      <c r="G18" s="18">
        <v>0</v>
      </c>
      <c r="H18" s="18">
        <v>50</v>
      </c>
      <c r="I18" s="18">
        <v>0</v>
      </c>
      <c r="J18" s="18">
        <f>SUM(E18:I18)</f>
        <v>160</v>
      </c>
      <c r="K18" s="38">
        <f t="shared" si="0"/>
        <v>6.0416666666666665E-3</v>
      </c>
      <c r="L18" s="37" t="s">
        <v>30</v>
      </c>
      <c r="M18" s="18"/>
      <c r="N18" s="18"/>
      <c r="O18" s="18"/>
      <c r="P18" s="18"/>
      <c r="Q18" s="18"/>
      <c r="R18" s="37" t="s">
        <v>30</v>
      </c>
      <c r="S18" s="37" t="s">
        <v>30</v>
      </c>
      <c r="T18" s="38">
        <f t="shared" si="1"/>
        <v>6.0416666666666665E-3</v>
      </c>
      <c r="U18" s="18">
        <f t="shared" si="2"/>
        <v>5</v>
      </c>
    </row>
    <row r="19" spans="1:23" ht="47.25">
      <c r="A19" s="18">
        <v>4</v>
      </c>
      <c r="B19" s="39" t="s">
        <v>148</v>
      </c>
      <c r="C19" s="35" t="s">
        <v>50</v>
      </c>
      <c r="D19" s="37">
        <v>3.1481481481481482E-3</v>
      </c>
      <c r="E19" s="18">
        <v>10</v>
      </c>
      <c r="F19" s="18">
        <v>5</v>
      </c>
      <c r="G19" s="18">
        <v>0</v>
      </c>
      <c r="H19" s="18">
        <v>0</v>
      </c>
      <c r="I19" s="18">
        <v>0</v>
      </c>
      <c r="J19" s="18">
        <f>SUM(E19:I19)</f>
        <v>15</v>
      </c>
      <c r="K19" s="38">
        <f t="shared" si="0"/>
        <v>3.3217592592592591E-3</v>
      </c>
      <c r="L19" s="37">
        <v>2.7199074074074074E-3</v>
      </c>
      <c r="M19" s="18">
        <v>5</v>
      </c>
      <c r="N19" s="18">
        <v>0</v>
      </c>
      <c r="O19" s="18">
        <v>0</v>
      </c>
      <c r="P19" s="18">
        <v>5</v>
      </c>
      <c r="Q19" s="18">
        <v>0</v>
      </c>
      <c r="R19" s="18">
        <f>SUM(M19:Q19)</f>
        <v>10</v>
      </c>
      <c r="S19" s="38">
        <f>L19+TIME(,,R19)</f>
        <v>2.8356481481481483E-3</v>
      </c>
      <c r="T19" s="38">
        <f t="shared" si="1"/>
        <v>2.8356481481481483E-3</v>
      </c>
      <c r="U19" s="18">
        <f t="shared" si="2"/>
        <v>4</v>
      </c>
    </row>
    <row r="20" spans="1:23">
      <c r="A20" s="18">
        <v>5</v>
      </c>
      <c r="B20" s="39" t="s">
        <v>134</v>
      </c>
      <c r="C20" s="18" t="s">
        <v>63</v>
      </c>
      <c r="D20" s="37">
        <v>2.3263888888888887E-3</v>
      </c>
      <c r="E20" s="18">
        <v>0</v>
      </c>
      <c r="F20" s="18">
        <v>0</v>
      </c>
      <c r="G20" s="18">
        <v>5</v>
      </c>
      <c r="H20" s="18">
        <v>0</v>
      </c>
      <c r="I20" s="18">
        <v>0</v>
      </c>
      <c r="J20" s="18">
        <f>SUM(E20:I20)</f>
        <v>5</v>
      </c>
      <c r="K20" s="38">
        <f t="shared" si="0"/>
        <v>2.3842592592592591E-3</v>
      </c>
      <c r="L20" s="38">
        <v>2.2222222222222222E-3</v>
      </c>
      <c r="M20" s="18">
        <v>0</v>
      </c>
      <c r="N20" s="18">
        <v>10</v>
      </c>
      <c r="O20" s="18">
        <v>0</v>
      </c>
      <c r="P20" s="18">
        <v>0</v>
      </c>
      <c r="Q20" s="18">
        <v>5</v>
      </c>
      <c r="R20" s="18">
        <f>SUM(M20:Q20)</f>
        <v>15</v>
      </c>
      <c r="S20" s="38">
        <f>L20+TIME(,,R20)</f>
        <v>2.3958333333333331E-3</v>
      </c>
      <c r="T20" s="38">
        <f t="shared" si="1"/>
        <v>2.3842592592592591E-3</v>
      </c>
      <c r="U20" s="18">
        <f t="shared" si="2"/>
        <v>1</v>
      </c>
    </row>
    <row r="21" spans="1:23" ht="47.25">
      <c r="A21" s="18">
        <v>6</v>
      </c>
      <c r="B21" s="39" t="s">
        <v>102</v>
      </c>
      <c r="C21" s="35" t="s">
        <v>50</v>
      </c>
      <c r="D21" s="37">
        <v>2.5000000000000001E-3</v>
      </c>
      <c r="E21" s="18">
        <v>0</v>
      </c>
      <c r="F21" s="18">
        <v>10</v>
      </c>
      <c r="G21" s="18">
        <v>0</v>
      </c>
      <c r="H21" s="18">
        <v>0</v>
      </c>
      <c r="I21" s="18">
        <v>5</v>
      </c>
      <c r="J21" s="18">
        <f>SUM(E21:I21)</f>
        <v>15</v>
      </c>
      <c r="K21" s="38">
        <f t="shared" si="0"/>
        <v>2.673611111111111E-3</v>
      </c>
      <c r="L21" s="38">
        <v>2.5694444444444445E-3</v>
      </c>
      <c r="M21" s="18">
        <v>5</v>
      </c>
      <c r="N21" s="18">
        <v>0</v>
      </c>
      <c r="O21" s="18">
        <v>0</v>
      </c>
      <c r="P21" s="18">
        <v>0</v>
      </c>
      <c r="Q21" s="18">
        <v>0</v>
      </c>
      <c r="R21" s="18">
        <f>SUM(M21:Q21)</f>
        <v>5</v>
      </c>
      <c r="S21" s="38">
        <f>L21+TIME(,,R21)</f>
        <v>2.627314814814815E-3</v>
      </c>
      <c r="T21" s="38">
        <f t="shared" si="1"/>
        <v>2.627314814814815E-3</v>
      </c>
      <c r="U21" s="18">
        <f t="shared" si="2"/>
        <v>3</v>
      </c>
    </row>
    <row r="22" spans="1:23" ht="31.5">
      <c r="A22" s="18">
        <v>7</v>
      </c>
      <c r="B22" s="39" t="s">
        <v>135</v>
      </c>
      <c r="C22" s="35" t="s">
        <v>98</v>
      </c>
      <c r="D22" s="37">
        <v>7.1527777777777787E-3</v>
      </c>
      <c r="E22" s="18">
        <v>5</v>
      </c>
      <c r="F22" s="18">
        <v>5</v>
      </c>
      <c r="G22" s="18">
        <v>0</v>
      </c>
      <c r="H22" s="18">
        <v>5</v>
      </c>
      <c r="I22" s="18">
        <v>0</v>
      </c>
      <c r="J22" s="18">
        <v>30</v>
      </c>
      <c r="K22" s="38">
        <f t="shared" si="0"/>
        <v>7.5000000000000006E-3</v>
      </c>
      <c r="L22" s="37" t="s">
        <v>30</v>
      </c>
      <c r="M22" s="18"/>
      <c r="N22" s="18"/>
      <c r="O22" s="18"/>
      <c r="P22" s="18"/>
      <c r="Q22" s="18"/>
      <c r="R22" s="37" t="s">
        <v>30</v>
      </c>
      <c r="S22" s="37" t="s">
        <v>30</v>
      </c>
      <c r="T22" s="38">
        <f t="shared" si="1"/>
        <v>7.5000000000000006E-3</v>
      </c>
      <c r="U22" s="18">
        <f t="shared" si="2"/>
        <v>7</v>
      </c>
    </row>
    <row r="25" spans="1:23">
      <c r="A25" s="47" t="s">
        <v>45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</row>
    <row r="26" spans="1:23">
      <c r="L26" s="2"/>
      <c r="M26" s="2"/>
      <c r="N26" s="2"/>
      <c r="O26" s="3"/>
      <c r="P26" s="2"/>
      <c r="Q26" s="2"/>
    </row>
    <row r="27" spans="1:23">
      <c r="A27" s="47" t="s">
        <v>138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</row>
  </sheetData>
  <mergeCells count="23">
    <mergeCell ref="A8:U8"/>
    <mergeCell ref="A1:U1"/>
    <mergeCell ref="A3:U3"/>
    <mergeCell ref="A4:U4"/>
    <mergeCell ref="A5:U5"/>
    <mergeCell ref="A7:U7"/>
    <mergeCell ref="A10:U10"/>
    <mergeCell ref="A12:A15"/>
    <mergeCell ref="B12:B15"/>
    <mergeCell ref="C12:C15"/>
    <mergeCell ref="D12:T12"/>
    <mergeCell ref="U12:U15"/>
    <mergeCell ref="D13:K13"/>
    <mergeCell ref="L13:S13"/>
    <mergeCell ref="T13:T15"/>
    <mergeCell ref="D14:D15"/>
    <mergeCell ref="A27:W27"/>
    <mergeCell ref="E14:J14"/>
    <mergeCell ref="K14:K15"/>
    <mergeCell ref="L14:L15"/>
    <mergeCell ref="M14:R14"/>
    <mergeCell ref="S14:S15"/>
    <mergeCell ref="A25:W25"/>
  </mergeCells>
  <phoneticPr fontId="17" type="noConversion"/>
  <pageMargins left="0.70000000000000007" right="0.70000000000000007" top="0.75000000000000011" bottom="0.75000000000000011" header="0.30000000000000004" footer="0.30000000000000004"/>
  <pageSetup paperSize="9" scale="86" orientation="landscape" horizontalDpi="4294967292" verticalDpi="4294967292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ColWidth="8.875" defaultRowHeight="15.75"/>
  <sheetData/>
  <phoneticPr fontId="17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5.7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К1-м.д.-1</vt:lpstr>
      <vt:lpstr>Б2-м.д.-1</vt:lpstr>
      <vt:lpstr>К2-м.д.-1</vt:lpstr>
      <vt:lpstr>К4-м.д.-1</vt:lpstr>
      <vt:lpstr>К1-м.д.-2</vt:lpstr>
      <vt:lpstr>Б2-м.д.-2</vt:lpstr>
      <vt:lpstr>К1-ю.д.</vt:lpstr>
      <vt:lpstr>К1-ю.д.(д.)</vt:lpstr>
      <vt:lpstr>К1-м.ж.</vt:lpstr>
      <vt:lpstr>Б2-м.ж.</vt:lpstr>
      <vt:lpstr>Б2-м.ж.(ж)</vt:lpstr>
      <vt:lpstr>К4</vt:lpstr>
      <vt:lpstr>К2-ю.д.</vt:lpstr>
      <vt:lpstr>К2-м.ж.(ж.,д.)</vt:lpstr>
      <vt:lpstr>Лист5</vt:lpstr>
      <vt:lpstr>Лист6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Сурнина</dc:creator>
  <cp:lastModifiedBy>User</cp:lastModifiedBy>
  <cp:lastPrinted>2016-05-05T09:18:35Z</cp:lastPrinted>
  <dcterms:created xsi:type="dcterms:W3CDTF">2016-05-04T05:18:03Z</dcterms:created>
  <dcterms:modified xsi:type="dcterms:W3CDTF">2016-05-05T18:00:05Z</dcterms:modified>
</cp:coreProperties>
</file>