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408"/>
  </bookViews>
  <sheets>
    <sheet name="01.01.2023" sheetId="1" r:id="rId1"/>
  </sheets>
  <definedNames>
    <definedName name="_xlnm.Print_Area" localSheetId="0">'01.01.2023'!$A$1:$Q$27</definedName>
  </definedNames>
  <calcPr calcId="152511"/>
</workbook>
</file>

<file path=xl/calcChain.xml><?xml version="1.0" encoding="utf-8"?>
<calcChain xmlns="http://schemas.openxmlformats.org/spreadsheetml/2006/main">
  <c r="E14" i="1" l="1"/>
  <c r="E11" i="1"/>
  <c r="H11" i="1" l="1"/>
  <c r="H14" i="1"/>
  <c r="H16" i="1"/>
  <c r="H17" i="1"/>
  <c r="K13" i="1"/>
  <c r="K17" i="1"/>
  <c r="C22" i="1" l="1"/>
  <c r="D22" i="1"/>
  <c r="F22" i="1"/>
  <c r="G22" i="1"/>
  <c r="I22" i="1"/>
  <c r="J22" i="1"/>
  <c r="M10" i="1"/>
  <c r="L10" i="1"/>
  <c r="K10" i="1"/>
  <c r="N10" i="1" s="1"/>
  <c r="K11" i="1" l="1"/>
  <c r="K14" i="1"/>
  <c r="K15" i="1"/>
  <c r="H15" i="1"/>
  <c r="E15" i="1"/>
  <c r="K16" i="1"/>
  <c r="E16" i="1"/>
  <c r="E17" i="1"/>
  <c r="H18" i="1"/>
  <c r="E18" i="1"/>
  <c r="M19" i="1" l="1"/>
  <c r="M18" i="1"/>
  <c r="M17" i="1"/>
  <c r="M16" i="1"/>
  <c r="M15" i="1"/>
  <c r="M14" i="1"/>
  <c r="M13" i="1"/>
  <c r="M12" i="1"/>
  <c r="M11" i="1"/>
  <c r="L15" i="1"/>
  <c r="L19" i="1"/>
  <c r="L18" i="1"/>
  <c r="L17" i="1"/>
  <c r="L16" i="1"/>
  <c r="L14" i="1"/>
  <c r="L13" i="1"/>
  <c r="L12" i="1"/>
  <c r="L11" i="1"/>
  <c r="N13" i="1"/>
  <c r="K19" i="1"/>
  <c r="K18" i="1"/>
  <c r="K12" i="1"/>
  <c r="H19" i="1"/>
  <c r="E12" i="1"/>
  <c r="E19" i="1"/>
  <c r="K22" i="1" l="1"/>
  <c r="E22" i="1"/>
  <c r="M22" i="1"/>
  <c r="L22" i="1"/>
  <c r="N14" i="1"/>
  <c r="N17" i="1"/>
  <c r="N19" i="1"/>
  <c r="N22" i="1" s="1"/>
  <c r="N16" i="1"/>
  <c r="N11" i="1"/>
  <c r="N15" i="1"/>
  <c r="N18" i="1"/>
  <c r="H12" i="1"/>
  <c r="N12" i="1" s="1"/>
  <c r="H22" i="1" l="1"/>
</calcChain>
</file>

<file path=xl/sharedStrings.xml><?xml version="1.0" encoding="utf-8"?>
<sst xmlns="http://schemas.openxmlformats.org/spreadsheetml/2006/main" count="46" uniqueCount="37">
  <si>
    <t>количество групп</t>
  </si>
  <si>
    <t>% коэффициент</t>
  </si>
  <si>
    <t>ВСЕГО</t>
  </si>
  <si>
    <t>СОГЛАСОВАНО</t>
  </si>
  <si>
    <t>Этап подготовки - период занятий на данном этапе (в годах)</t>
  </si>
  <si>
    <t>НП-2</t>
  </si>
  <si>
    <t>НП-1</t>
  </si>
  <si>
    <t>Вид спорта</t>
  </si>
  <si>
    <t>количество занимающихся</t>
  </si>
  <si>
    <t>ИТОГО по школе</t>
  </si>
  <si>
    <t>Полиатлон</t>
  </si>
  <si>
    <t>Морское многоборье</t>
  </si>
  <si>
    <t>Спортивный туризм</t>
  </si>
  <si>
    <t>В.С.Березин</t>
  </si>
  <si>
    <t>УТВЕРЖДАЮ</t>
  </si>
  <si>
    <t>______________</t>
  </si>
  <si>
    <t>Количество тренерских ставок на год</t>
  </si>
  <si>
    <t>"____" _________20__г.</t>
  </si>
  <si>
    <t xml:space="preserve">     "____" _________20__г.</t>
  </si>
  <si>
    <t>18   (1800%)</t>
  </si>
  <si>
    <t xml:space="preserve">Директор МБУ ДО СШ "МЦ "Дельфин" </t>
  </si>
  <si>
    <t>__________М.Ф. Арсланов</t>
  </si>
  <si>
    <t xml:space="preserve">Заместитель директора </t>
  </si>
  <si>
    <t>УТ-5</t>
  </si>
  <si>
    <t>УТ-4</t>
  </si>
  <si>
    <t>УТ-3</t>
  </si>
  <si>
    <t>УТ-2</t>
  </si>
  <si>
    <t>УТ-1</t>
  </si>
  <si>
    <t>Нагрузка основного тренера-преподавателя (%)</t>
  </si>
  <si>
    <t>Нагрузка дополнительного тренера-преподавателя (%)</t>
  </si>
  <si>
    <t>Начальник Управления по физической культуре, спорту и молодежной политике Администрации города Ижевска</t>
  </si>
  <si>
    <t xml:space="preserve">     ___________С.В. Гусев</t>
  </si>
  <si>
    <t>ССМ-1</t>
  </si>
  <si>
    <t>ССМ-2</t>
  </si>
  <si>
    <t xml:space="preserve"> Сводный план комплектования МБУ ДО СШ "МЦ "Дельфин" на 2026 год</t>
  </si>
  <si>
    <r>
      <t xml:space="preserve">на "01" </t>
    </r>
    <r>
      <rPr>
        <b/>
        <u/>
        <sz val="12"/>
        <color indexed="8"/>
        <rFont val="Times New Roman"/>
        <family val="1"/>
        <charset val="204"/>
      </rPr>
      <t xml:space="preserve">  января_  </t>
    </r>
    <r>
      <rPr>
        <b/>
        <sz val="12"/>
        <color indexed="8"/>
        <rFont val="Times New Roman"/>
        <family val="1"/>
        <charset val="204"/>
      </rPr>
      <t xml:space="preserve"> 2026 г.</t>
    </r>
  </si>
  <si>
    <t>ССМ-3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</si>
</sst>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0" fontId="1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0" fontId="4" fillId="0" borderId="0" xfId="0" applyNumberFormat="1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BreakPreview" topLeftCell="A7" zoomScale="120" zoomScaleNormal="120" zoomScaleSheetLayoutView="120" workbookViewId="0">
      <selection activeCell="K16" sqref="K16"/>
    </sheetView>
  </sheetViews>
  <sheetFormatPr defaultColWidth="9.109375" defaultRowHeight="18" x14ac:dyDescent="0.3"/>
  <cols>
    <col min="1" max="1" width="7.6640625" style="1" customWidth="1"/>
    <col min="2" max="2" width="13.44140625" style="1" customWidth="1"/>
    <col min="3" max="3" width="11.5546875" style="1" customWidth="1"/>
    <col min="4" max="4" width="10.109375" style="1" customWidth="1"/>
    <col min="5" max="5" width="12" style="1" customWidth="1"/>
    <col min="6" max="7" width="11.6640625" style="1" customWidth="1"/>
    <col min="8" max="8" width="10.33203125" style="1" customWidth="1"/>
    <col min="9" max="10" width="8.33203125" style="1" customWidth="1"/>
    <col min="11" max="11" width="11.88671875" style="1" customWidth="1"/>
    <col min="12" max="13" width="8.33203125" style="1" customWidth="1"/>
    <col min="14" max="14" width="14.88671875" style="1" customWidth="1"/>
    <col min="15" max="15" width="0.109375" style="1" customWidth="1"/>
    <col min="16" max="17" width="8.33203125" style="1" hidden="1" customWidth="1"/>
    <col min="18" max="16384" width="9.109375" style="1"/>
  </cols>
  <sheetData>
    <row r="1" spans="1:17" ht="18.75" customHeight="1" x14ac:dyDescent="0.3">
      <c r="A1" s="29" t="s">
        <v>3</v>
      </c>
      <c r="B1" s="29"/>
      <c r="C1" s="29"/>
      <c r="D1" s="29"/>
      <c r="E1" s="29"/>
      <c r="F1" s="2"/>
      <c r="G1" s="2"/>
      <c r="H1" s="2"/>
      <c r="I1" s="2"/>
      <c r="J1" s="2"/>
      <c r="K1" s="33" t="s">
        <v>14</v>
      </c>
      <c r="L1" s="33"/>
      <c r="M1" s="33"/>
      <c r="N1" s="33"/>
      <c r="O1" s="14"/>
      <c r="P1" s="14"/>
    </row>
    <row r="2" spans="1:17" ht="48" customHeight="1" x14ac:dyDescent="0.3">
      <c r="A2" s="29" t="s">
        <v>30</v>
      </c>
      <c r="B2" s="29"/>
      <c r="C2" s="29"/>
      <c r="D2" s="29"/>
      <c r="E2" s="29"/>
      <c r="F2" s="2"/>
      <c r="G2" s="2"/>
      <c r="H2" s="2"/>
      <c r="I2" s="2"/>
      <c r="J2" s="2"/>
      <c r="K2" s="33" t="s">
        <v>20</v>
      </c>
      <c r="L2" s="33"/>
      <c r="M2" s="33"/>
      <c r="N2" s="33"/>
      <c r="O2" s="14"/>
      <c r="P2" s="14"/>
    </row>
    <row r="3" spans="1:17" ht="21" customHeight="1" x14ac:dyDescent="0.3">
      <c r="A3" s="29" t="s">
        <v>31</v>
      </c>
      <c r="B3" s="29"/>
      <c r="C3" s="29"/>
      <c r="D3" s="29"/>
      <c r="E3" s="29"/>
      <c r="F3" s="2"/>
      <c r="G3" s="2"/>
      <c r="H3" s="2"/>
      <c r="I3" s="2"/>
      <c r="J3" s="2"/>
      <c r="K3" s="33" t="s">
        <v>21</v>
      </c>
      <c r="L3" s="33"/>
      <c r="M3" s="33"/>
      <c r="N3" s="33"/>
      <c r="O3" s="14"/>
      <c r="P3" s="14"/>
    </row>
    <row r="4" spans="1:17" ht="18.75" customHeight="1" x14ac:dyDescent="0.3">
      <c r="A4" s="29" t="s">
        <v>18</v>
      </c>
      <c r="B4" s="29"/>
      <c r="C4" s="29"/>
      <c r="D4" s="29"/>
      <c r="E4" s="29"/>
      <c r="F4" s="2"/>
      <c r="G4" s="2"/>
      <c r="H4" s="2"/>
      <c r="I4" s="2"/>
      <c r="J4" s="2"/>
      <c r="K4" s="33" t="s">
        <v>17</v>
      </c>
      <c r="L4" s="33"/>
      <c r="M4" s="33"/>
      <c r="N4" s="33"/>
      <c r="O4" s="14"/>
      <c r="P4" s="14"/>
    </row>
    <row r="5" spans="1:17" x14ac:dyDescent="0.3">
      <c r="L5" s="32"/>
      <c r="M5" s="32"/>
      <c r="N5" s="32"/>
      <c r="O5" s="32"/>
      <c r="P5" s="32"/>
    </row>
    <row r="6" spans="1:17" ht="42.75" customHeight="1" x14ac:dyDescent="0.3">
      <c r="A6" s="31" t="s">
        <v>34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15"/>
      <c r="P6" s="15"/>
      <c r="Q6" s="15"/>
    </row>
    <row r="7" spans="1:17" ht="33.75" customHeight="1" x14ac:dyDescent="0.3">
      <c r="A7" s="30" t="s">
        <v>35</v>
      </c>
      <c r="B7" s="30"/>
      <c r="C7" s="30"/>
      <c r="D7" s="30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7" ht="39" customHeight="1" x14ac:dyDescent="0.3">
      <c r="A8" s="47" t="s">
        <v>7</v>
      </c>
      <c r="B8" s="48"/>
      <c r="C8" s="26" t="s">
        <v>10</v>
      </c>
      <c r="D8" s="27"/>
      <c r="E8" s="28"/>
      <c r="F8" s="26" t="s">
        <v>11</v>
      </c>
      <c r="G8" s="27"/>
      <c r="H8" s="28"/>
      <c r="I8" s="26" t="s">
        <v>12</v>
      </c>
      <c r="J8" s="27"/>
      <c r="K8" s="28"/>
      <c r="L8" s="34" t="s">
        <v>9</v>
      </c>
      <c r="M8" s="34"/>
      <c r="N8" s="34"/>
    </row>
    <row r="9" spans="1:17" ht="63" customHeight="1" x14ac:dyDescent="0.3">
      <c r="A9" s="45" t="s">
        <v>4</v>
      </c>
      <c r="B9" s="46"/>
      <c r="C9" s="17" t="s">
        <v>0</v>
      </c>
      <c r="D9" s="17" t="s">
        <v>8</v>
      </c>
      <c r="E9" s="17" t="s">
        <v>1</v>
      </c>
      <c r="F9" s="17" t="s">
        <v>0</v>
      </c>
      <c r="G9" s="17" t="s">
        <v>8</v>
      </c>
      <c r="H9" s="17" t="s">
        <v>1</v>
      </c>
      <c r="I9" s="17" t="s">
        <v>0</v>
      </c>
      <c r="J9" s="17" t="s">
        <v>8</v>
      </c>
      <c r="K9" s="18" t="s">
        <v>1</v>
      </c>
      <c r="L9" s="4" t="s">
        <v>0</v>
      </c>
      <c r="M9" s="4" t="s">
        <v>8</v>
      </c>
      <c r="N9" s="4" t="s">
        <v>1</v>
      </c>
    </row>
    <row r="10" spans="1:17" s="23" customFormat="1" ht="13.2" customHeight="1" x14ac:dyDescent="0.3">
      <c r="A10" s="49" t="s">
        <v>36</v>
      </c>
      <c r="B10" s="50"/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1</v>
      </c>
      <c r="J10" s="17">
        <v>4</v>
      </c>
      <c r="K10" s="18">
        <f>J10*21</f>
        <v>84</v>
      </c>
      <c r="L10" s="4">
        <f t="shared" ref="L10:N11" si="0">C10+F10+I10</f>
        <v>1</v>
      </c>
      <c r="M10" s="4">
        <f t="shared" si="0"/>
        <v>4</v>
      </c>
      <c r="N10" s="4">
        <f t="shared" si="0"/>
        <v>84</v>
      </c>
    </row>
    <row r="11" spans="1:17" s="20" customFormat="1" ht="12.75" customHeight="1" x14ac:dyDescent="0.3">
      <c r="A11" s="49" t="s">
        <v>33</v>
      </c>
      <c r="B11" s="50"/>
      <c r="C11" s="11">
        <v>0</v>
      </c>
      <c r="D11" s="11">
        <v>0</v>
      </c>
      <c r="E11" s="11">
        <f>D11*21</f>
        <v>0</v>
      </c>
      <c r="F11" s="11">
        <v>2</v>
      </c>
      <c r="G11" s="11">
        <v>14</v>
      </c>
      <c r="H11" s="11">
        <f>G11*21</f>
        <v>294</v>
      </c>
      <c r="I11" s="11">
        <v>0</v>
      </c>
      <c r="J11" s="11">
        <v>0</v>
      </c>
      <c r="K11" s="11">
        <f>J11*21</f>
        <v>0</v>
      </c>
      <c r="L11" s="16">
        <f t="shared" si="0"/>
        <v>2</v>
      </c>
      <c r="M11" s="16">
        <f t="shared" si="0"/>
        <v>14</v>
      </c>
      <c r="N11" s="16">
        <f t="shared" si="0"/>
        <v>294</v>
      </c>
    </row>
    <row r="12" spans="1:17" ht="12" customHeight="1" x14ac:dyDescent="0.3">
      <c r="A12" s="49" t="s">
        <v>32</v>
      </c>
      <c r="B12" s="50"/>
      <c r="C12" s="11">
        <v>0</v>
      </c>
      <c r="D12" s="11">
        <v>0</v>
      </c>
      <c r="E12" s="11">
        <f>D12*21</f>
        <v>0</v>
      </c>
      <c r="F12" s="17">
        <v>0</v>
      </c>
      <c r="G12" s="17">
        <v>0</v>
      </c>
      <c r="H12" s="11">
        <f>G12*21</f>
        <v>0</v>
      </c>
      <c r="I12" s="17">
        <v>0</v>
      </c>
      <c r="J12" s="17">
        <v>0</v>
      </c>
      <c r="K12" s="11">
        <f>J12*21</f>
        <v>0</v>
      </c>
      <c r="L12" s="16">
        <f t="shared" ref="L12:L19" si="1">C12+F12+I12</f>
        <v>0</v>
      </c>
      <c r="M12" s="16">
        <f t="shared" ref="M12:M19" si="2">D12+G12+J12</f>
        <v>0</v>
      </c>
      <c r="N12" s="16">
        <f t="shared" ref="N12:N19" si="3">E12+H12+K12</f>
        <v>0</v>
      </c>
    </row>
    <row r="13" spans="1:17" ht="12" customHeight="1" x14ac:dyDescent="0.3">
      <c r="A13" s="49" t="s">
        <v>23</v>
      </c>
      <c r="B13" s="50"/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1</v>
      </c>
      <c r="J13" s="11">
        <v>8</v>
      </c>
      <c r="K13" s="11">
        <f>J13*8.5</f>
        <v>68</v>
      </c>
      <c r="L13" s="16">
        <f t="shared" si="1"/>
        <v>1</v>
      </c>
      <c r="M13" s="16">
        <f t="shared" si="2"/>
        <v>8</v>
      </c>
      <c r="N13" s="16">
        <f t="shared" si="3"/>
        <v>68</v>
      </c>
    </row>
    <row r="14" spans="1:17" s="13" customFormat="1" ht="13.2" x14ac:dyDescent="0.3">
      <c r="A14" s="43" t="s">
        <v>24</v>
      </c>
      <c r="B14" s="44"/>
      <c r="C14" s="11">
        <v>0</v>
      </c>
      <c r="D14" s="11">
        <v>0</v>
      </c>
      <c r="E14" s="11">
        <f>D14*8.5</f>
        <v>0</v>
      </c>
      <c r="F14" s="11">
        <v>1</v>
      </c>
      <c r="G14" s="11">
        <v>10</v>
      </c>
      <c r="H14" s="11">
        <f>G14*8.5</f>
        <v>85</v>
      </c>
      <c r="I14" s="17">
        <v>1</v>
      </c>
      <c r="J14" s="17">
        <v>11</v>
      </c>
      <c r="K14" s="11">
        <f>J14*8.5</f>
        <v>93.5</v>
      </c>
      <c r="L14" s="16">
        <f t="shared" si="1"/>
        <v>2</v>
      </c>
      <c r="M14" s="16">
        <f t="shared" si="2"/>
        <v>21</v>
      </c>
      <c r="N14" s="16">
        <f t="shared" si="3"/>
        <v>178.5</v>
      </c>
    </row>
    <row r="15" spans="1:17" s="13" customFormat="1" ht="13.2" x14ac:dyDescent="0.3">
      <c r="A15" s="43" t="s">
        <v>25</v>
      </c>
      <c r="B15" s="44"/>
      <c r="C15" s="17">
        <v>0</v>
      </c>
      <c r="D15" s="17">
        <v>0</v>
      </c>
      <c r="E15" s="11">
        <f>D15*8.5</f>
        <v>0</v>
      </c>
      <c r="F15" s="17">
        <v>0</v>
      </c>
      <c r="G15" s="17">
        <v>0</v>
      </c>
      <c r="H15" s="11">
        <f>G15*8.5</f>
        <v>0</v>
      </c>
      <c r="I15" s="17">
        <v>1</v>
      </c>
      <c r="J15" s="17">
        <v>10</v>
      </c>
      <c r="K15" s="11">
        <f>J15*8.5</f>
        <v>85</v>
      </c>
      <c r="L15" s="16">
        <f>C15+F15+I15</f>
        <v>1</v>
      </c>
      <c r="M15" s="16">
        <f t="shared" si="2"/>
        <v>10</v>
      </c>
      <c r="N15" s="16">
        <f t="shared" si="3"/>
        <v>85</v>
      </c>
    </row>
    <row r="16" spans="1:17" s="13" customFormat="1" ht="13.2" x14ac:dyDescent="0.3">
      <c r="A16" s="43" t="s">
        <v>26</v>
      </c>
      <c r="B16" s="44"/>
      <c r="C16" s="24">
        <v>1</v>
      </c>
      <c r="D16" s="24">
        <v>8</v>
      </c>
      <c r="E16" s="25">
        <f>D16*5</f>
        <v>40</v>
      </c>
      <c r="F16" s="11">
        <v>0</v>
      </c>
      <c r="G16" s="11">
        <v>0</v>
      </c>
      <c r="H16" s="11">
        <f>G16*5</f>
        <v>0</v>
      </c>
      <c r="I16" s="17">
        <v>1</v>
      </c>
      <c r="J16" s="17">
        <v>11</v>
      </c>
      <c r="K16" s="11">
        <f>J16*5</f>
        <v>55</v>
      </c>
      <c r="L16" s="16">
        <f t="shared" si="1"/>
        <v>2</v>
      </c>
      <c r="M16" s="16">
        <f t="shared" si="2"/>
        <v>19</v>
      </c>
      <c r="N16" s="16">
        <f t="shared" si="3"/>
        <v>95</v>
      </c>
    </row>
    <row r="17" spans="1:17" s="13" customFormat="1" ht="13.2" x14ac:dyDescent="0.3">
      <c r="A17" s="43" t="s">
        <v>27</v>
      </c>
      <c r="B17" s="44"/>
      <c r="C17" s="24">
        <v>1</v>
      </c>
      <c r="D17" s="24">
        <v>10</v>
      </c>
      <c r="E17" s="25">
        <f>D17*5</f>
        <v>50</v>
      </c>
      <c r="F17" s="11">
        <v>1</v>
      </c>
      <c r="G17" s="11">
        <v>11</v>
      </c>
      <c r="H17" s="11">
        <f>G17*5</f>
        <v>55</v>
      </c>
      <c r="I17" s="11">
        <v>0</v>
      </c>
      <c r="J17" s="11">
        <v>0</v>
      </c>
      <c r="K17" s="11">
        <f>J17*5</f>
        <v>0</v>
      </c>
      <c r="L17" s="16">
        <f t="shared" si="1"/>
        <v>2</v>
      </c>
      <c r="M17" s="16">
        <f t="shared" si="2"/>
        <v>21</v>
      </c>
      <c r="N17" s="16">
        <f t="shared" si="3"/>
        <v>105</v>
      </c>
    </row>
    <row r="18" spans="1:17" s="13" customFormat="1" ht="13.2" x14ac:dyDescent="0.3">
      <c r="A18" s="43" t="s">
        <v>5</v>
      </c>
      <c r="B18" s="44"/>
      <c r="C18" s="24">
        <v>1</v>
      </c>
      <c r="D18" s="24">
        <v>10</v>
      </c>
      <c r="E18" s="25">
        <f>D18*4</f>
        <v>40</v>
      </c>
      <c r="F18" s="17">
        <v>0</v>
      </c>
      <c r="G18" s="17">
        <v>0</v>
      </c>
      <c r="H18" s="11">
        <f>G18*4</f>
        <v>0</v>
      </c>
      <c r="I18" s="11">
        <v>0</v>
      </c>
      <c r="J18" s="11">
        <v>0</v>
      </c>
      <c r="K18" s="11">
        <f>J18*5</f>
        <v>0</v>
      </c>
      <c r="L18" s="16">
        <f t="shared" si="1"/>
        <v>1</v>
      </c>
      <c r="M18" s="16">
        <f t="shared" si="2"/>
        <v>10</v>
      </c>
      <c r="N18" s="16">
        <f t="shared" si="3"/>
        <v>40</v>
      </c>
    </row>
    <row r="19" spans="1:17" s="13" customFormat="1" ht="13.2" x14ac:dyDescent="0.3">
      <c r="A19" s="43" t="s">
        <v>6</v>
      </c>
      <c r="B19" s="44"/>
      <c r="C19" s="17">
        <v>1</v>
      </c>
      <c r="D19" s="17">
        <v>10</v>
      </c>
      <c r="E19" s="11">
        <f>D19*3</f>
        <v>30</v>
      </c>
      <c r="F19" s="11">
        <v>0</v>
      </c>
      <c r="G19" s="11">
        <v>0</v>
      </c>
      <c r="H19" s="11">
        <f>G19*3</f>
        <v>0</v>
      </c>
      <c r="I19" s="11">
        <v>1</v>
      </c>
      <c r="J19" s="11">
        <v>16</v>
      </c>
      <c r="K19" s="11">
        <f>J19*3</f>
        <v>48</v>
      </c>
      <c r="L19" s="16">
        <f t="shared" si="1"/>
        <v>2</v>
      </c>
      <c r="M19" s="16">
        <f t="shared" si="2"/>
        <v>26</v>
      </c>
      <c r="N19" s="22">
        <f t="shared" si="3"/>
        <v>78</v>
      </c>
    </row>
    <row r="20" spans="1:17" s="13" customFormat="1" ht="33.75" customHeight="1" x14ac:dyDescent="0.3">
      <c r="A20" s="36" t="s">
        <v>28</v>
      </c>
      <c r="B20" s="37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7" s="13" customFormat="1" ht="33.75" customHeight="1" x14ac:dyDescent="0.3">
      <c r="A21" s="36" t="s">
        <v>29</v>
      </c>
      <c r="B21" s="37"/>
      <c r="C21" s="11"/>
      <c r="D21" s="11"/>
      <c r="E21" s="11"/>
      <c r="F21" s="11"/>
      <c r="G21" s="11"/>
      <c r="H21" s="11"/>
      <c r="I21" s="11"/>
      <c r="J21" s="11"/>
      <c r="K21" s="19"/>
      <c r="L21" s="11"/>
      <c r="M21" s="11"/>
      <c r="N21" s="11"/>
    </row>
    <row r="22" spans="1:17" s="13" customFormat="1" ht="12" x14ac:dyDescent="0.3">
      <c r="A22" s="38" t="s">
        <v>2</v>
      </c>
      <c r="B22" s="39"/>
      <c r="C22" s="12">
        <f t="shared" ref="C22:M22" si="4">C11+C12+C13+C14+C15+C16+C17+C18+C19+C10</f>
        <v>4</v>
      </c>
      <c r="D22" s="12">
        <f t="shared" si="4"/>
        <v>38</v>
      </c>
      <c r="E22" s="12">
        <f t="shared" si="4"/>
        <v>160</v>
      </c>
      <c r="F22" s="12">
        <f t="shared" si="4"/>
        <v>4</v>
      </c>
      <c r="G22" s="12">
        <f t="shared" si="4"/>
        <v>35</v>
      </c>
      <c r="H22" s="12">
        <f t="shared" si="4"/>
        <v>434</v>
      </c>
      <c r="I22" s="12">
        <f t="shared" si="4"/>
        <v>6</v>
      </c>
      <c r="J22" s="12">
        <f t="shared" si="4"/>
        <v>60</v>
      </c>
      <c r="K22" s="12">
        <f t="shared" si="4"/>
        <v>433.5</v>
      </c>
      <c r="L22" s="12">
        <f t="shared" si="4"/>
        <v>14</v>
      </c>
      <c r="M22" s="12">
        <f t="shared" si="4"/>
        <v>133</v>
      </c>
      <c r="N22" s="12">
        <f>N10+N11+N12+N13+N14+N15+N16+N17+N18+N19</f>
        <v>1027.5</v>
      </c>
    </row>
    <row r="23" spans="1:17" x14ac:dyDescent="0.3">
      <c r="A23" s="2"/>
      <c r="B23" s="3"/>
      <c r="C23" s="2"/>
      <c r="D23" s="2"/>
      <c r="E23" s="2"/>
      <c r="F23" s="2"/>
      <c r="G23" s="2"/>
      <c r="H23" s="7"/>
      <c r="I23" s="2"/>
      <c r="J23" s="2"/>
      <c r="K23" s="2"/>
      <c r="L23" s="2"/>
      <c r="M23" s="2"/>
      <c r="N23" s="2"/>
      <c r="O23" s="2"/>
      <c r="Q23" s="8"/>
    </row>
    <row r="24" spans="1:17" ht="36" customHeight="1" x14ac:dyDescent="0.3">
      <c r="A24" s="40" t="s">
        <v>16</v>
      </c>
      <c r="B24" s="40"/>
      <c r="C24" s="40"/>
      <c r="D24" s="40"/>
      <c r="E24" s="40"/>
      <c r="F24" s="42" t="s">
        <v>19</v>
      </c>
      <c r="G24" s="42"/>
      <c r="H24" s="9"/>
      <c r="I24" s="10"/>
      <c r="J24" s="10"/>
      <c r="K24" s="10"/>
      <c r="L24" s="10"/>
      <c r="M24" s="2"/>
      <c r="N24" s="2"/>
      <c r="O24" s="2"/>
    </row>
    <row r="25" spans="1:17" x14ac:dyDescent="0.3">
      <c r="A25" s="5"/>
      <c r="B25" s="6"/>
      <c r="C25" s="5"/>
      <c r="D25" s="5"/>
      <c r="E25" s="5"/>
      <c r="F25" s="5"/>
      <c r="G25" s="2"/>
      <c r="H25" s="2"/>
      <c r="I25" s="2"/>
      <c r="J25" s="2"/>
      <c r="K25" s="2"/>
      <c r="L25" s="2"/>
      <c r="M25" s="2"/>
      <c r="N25" s="2"/>
      <c r="O25" s="2"/>
    </row>
    <row r="26" spans="1:17" ht="28.5" customHeight="1" x14ac:dyDescent="0.3">
      <c r="A26" s="29" t="s">
        <v>22</v>
      </c>
      <c r="B26" s="29"/>
      <c r="C26" s="29"/>
      <c r="D26" s="29"/>
      <c r="E26" s="29"/>
      <c r="F26" s="41" t="s">
        <v>15</v>
      </c>
      <c r="G26" s="41"/>
      <c r="H26" s="35" t="s">
        <v>13</v>
      </c>
      <c r="I26" s="35"/>
      <c r="J26" s="2"/>
      <c r="K26" s="2"/>
      <c r="L26" s="2"/>
      <c r="M26" s="2"/>
      <c r="N26" s="2"/>
      <c r="O26" s="2"/>
    </row>
    <row r="27" spans="1:17" x14ac:dyDescent="0.3">
      <c r="A27" s="2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7" x14ac:dyDescent="0.3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7" x14ac:dyDescent="0.3">
      <c r="A29" s="2"/>
      <c r="B29" s="3"/>
      <c r="C29" s="2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7" x14ac:dyDescent="0.3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7" x14ac:dyDescent="0.3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7" x14ac:dyDescent="0.3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</sheetData>
  <mergeCells count="35">
    <mergeCell ref="A18:B18"/>
    <mergeCell ref="A19:B19"/>
    <mergeCell ref="A9:B9"/>
    <mergeCell ref="A8:B8"/>
    <mergeCell ref="A16:B16"/>
    <mergeCell ref="A17:B17"/>
    <mergeCell ref="A14:B14"/>
    <mergeCell ref="A12:B12"/>
    <mergeCell ref="A15:B15"/>
    <mergeCell ref="A13:B13"/>
    <mergeCell ref="A11:B11"/>
    <mergeCell ref="A10:B10"/>
    <mergeCell ref="H26:I26"/>
    <mergeCell ref="A20:B20"/>
    <mergeCell ref="A22:B22"/>
    <mergeCell ref="A24:E24"/>
    <mergeCell ref="A26:E26"/>
    <mergeCell ref="F26:G26"/>
    <mergeCell ref="A21:B21"/>
    <mergeCell ref="F24:G24"/>
    <mergeCell ref="F8:H8"/>
    <mergeCell ref="I8:K8"/>
    <mergeCell ref="A1:E1"/>
    <mergeCell ref="A3:E3"/>
    <mergeCell ref="A4:E4"/>
    <mergeCell ref="A7:D7"/>
    <mergeCell ref="A2:E2"/>
    <mergeCell ref="A6:N6"/>
    <mergeCell ref="L5:P5"/>
    <mergeCell ref="K4:N4"/>
    <mergeCell ref="L8:N8"/>
    <mergeCell ref="C8:E8"/>
    <mergeCell ref="K1:N1"/>
    <mergeCell ref="K2:N2"/>
    <mergeCell ref="K3:N3"/>
  </mergeCells>
  <phoneticPr fontId="14" type="noConversion"/>
  <pageMargins left="0.39370078740157483" right="0.27559055118110237" top="0.31496062992125984" bottom="0.35433070866141736" header="0.31496062992125984" footer="0.31496062992125984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01.01.2023</vt:lpstr>
      <vt:lpstr>'01.01.2023'!Область_печати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2020-11-17T10:53:36Z</cp:lastPrinted>
  <dcterms:created xsi:type="dcterms:W3CDTF">2006-09-28T05:33:49Z</dcterms:created>
  <dcterms:modified xsi:type="dcterms:W3CDTF">2025-12-29T09:08:11Z</dcterms:modified>
</cp:coreProperties>
</file>